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ivekrokedu-my.sharepoint.com/personal/mazurnv_krok_edu_ua/Documents/!Робочий стіл/АКРЕДИТАЦІЯ/"/>
    </mc:Choice>
  </mc:AlternateContent>
  <xr:revisionPtr revIDLastSave="232" documentId="8_{2E1FD91E-F50F-4882-822E-A19C1314F3BD}" xr6:coauthVersionLast="47" xr6:coauthVersionMax="47" xr10:uidLastSave="{F5AA62BB-E915-44D5-9683-DBD8B7FB82D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Titles" localSheetId="0">'2025'!#REF!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2" i="1" l="1"/>
  <c r="AM62" i="1"/>
  <c r="AB62" i="1"/>
  <c r="Z62" i="1"/>
  <c r="X62" i="1"/>
  <c r="R62" i="1"/>
  <c r="O62" i="1"/>
  <c r="N62" i="1"/>
  <c r="AF61" i="1"/>
  <c r="V61" i="1"/>
  <c r="T61" i="1"/>
  <c r="AF60" i="1"/>
  <c r="V60" i="1"/>
  <c r="T60" i="1"/>
  <c r="AF59" i="1"/>
  <c r="AD59" i="1"/>
  <c r="V59" i="1"/>
  <c r="T59" i="1"/>
  <c r="V58" i="1"/>
  <c r="T58" i="1"/>
  <c r="AH58" i="1" s="1"/>
  <c r="AF57" i="1"/>
  <c r="AD57" i="1"/>
  <c r="V57" i="1"/>
  <c r="T57" i="1"/>
  <c r="AF52" i="1"/>
  <c r="AD52" i="1"/>
  <c r="V52" i="1"/>
  <c r="T52" i="1"/>
  <c r="AF51" i="1"/>
  <c r="AD51" i="1"/>
  <c r="V51" i="1"/>
  <c r="T51" i="1"/>
  <c r="AF50" i="1"/>
  <c r="AD50" i="1"/>
  <c r="V50" i="1"/>
  <c r="T50" i="1"/>
  <c r="AF49" i="1"/>
  <c r="AD49" i="1"/>
  <c r="V49" i="1"/>
  <c r="T49" i="1"/>
  <c r="AF48" i="1"/>
  <c r="AD48" i="1"/>
  <c r="V48" i="1"/>
  <c r="T48" i="1"/>
  <c r="AF47" i="1"/>
  <c r="AD47" i="1"/>
  <c r="V47" i="1"/>
  <c r="T47" i="1"/>
  <c r="AF46" i="1"/>
  <c r="AD46" i="1"/>
  <c r="V46" i="1"/>
  <c r="T46" i="1"/>
  <c r="AF45" i="1"/>
  <c r="AD45" i="1"/>
  <c r="V45" i="1"/>
  <c r="T45" i="1"/>
  <c r="AF44" i="1"/>
  <c r="AD44" i="1"/>
  <c r="V44" i="1"/>
  <c r="T44" i="1"/>
  <c r="AF43" i="1"/>
  <c r="AD43" i="1"/>
  <c r="V43" i="1"/>
  <c r="T43" i="1"/>
  <c r="D33" i="1"/>
  <c r="AS55" i="1"/>
  <c r="AS63" i="1" s="1"/>
  <c r="AP55" i="1"/>
  <c r="AM55" i="1"/>
  <c r="AJ55" i="1"/>
  <c r="AJ63" i="1" s="1"/>
  <c r="AB55" i="1"/>
  <c r="Z55" i="1"/>
  <c r="X55" i="1"/>
  <c r="R55" i="1"/>
  <c r="Q55" i="1"/>
  <c r="Q63" i="1" s="1"/>
  <c r="P55" i="1"/>
  <c r="O55" i="1"/>
  <c r="N55" i="1"/>
  <c r="AF54" i="1"/>
  <c r="V54" i="1"/>
  <c r="T54" i="1"/>
  <c r="AF53" i="1"/>
  <c r="V53" i="1"/>
  <c r="T53" i="1"/>
  <c r="AH52" i="1" l="1"/>
  <c r="AM63" i="1"/>
  <c r="AP63" i="1"/>
  <c r="X63" i="1"/>
  <c r="AH51" i="1"/>
  <c r="V62" i="1"/>
  <c r="AH50" i="1"/>
  <c r="AB63" i="1"/>
  <c r="AH47" i="1"/>
  <c r="AD62" i="1"/>
  <c r="AH60" i="1"/>
  <c r="AH44" i="1"/>
  <c r="AH46" i="1"/>
  <c r="AF62" i="1"/>
  <c r="O63" i="1"/>
  <c r="R63" i="1"/>
  <c r="AH48" i="1"/>
  <c r="AH61" i="1"/>
  <c r="AH59" i="1"/>
  <c r="AH43" i="1"/>
  <c r="AH45" i="1"/>
  <c r="AH49" i="1"/>
  <c r="T62" i="1"/>
  <c r="AH57" i="1"/>
  <c r="Z63" i="1"/>
  <c r="AD55" i="1"/>
  <c r="AD63" i="1" s="1"/>
  <c r="N63" i="1"/>
  <c r="AH53" i="1"/>
  <c r="P63" i="1"/>
  <c r="V55" i="1"/>
  <c r="V63" i="1" s="1"/>
  <c r="AH54" i="1"/>
  <c r="AF55" i="1"/>
  <c r="T55" i="1"/>
  <c r="AH62" i="1" l="1"/>
  <c r="AH55" i="1"/>
  <c r="AH63" i="1" s="1"/>
  <c r="AF63" i="1"/>
  <c r="T63" i="1"/>
  <c r="T33" i="1" l="1"/>
  <c r="R33" i="1" l="1"/>
  <c r="H33" i="1"/>
  <c r="L33" i="1"/>
  <c r="N33" i="1"/>
</calcChain>
</file>

<file path=xl/sharedStrings.xml><?xml version="1.0" encoding="utf-8"?>
<sst xmlns="http://schemas.openxmlformats.org/spreadsheetml/2006/main" count="219" uniqueCount="149">
  <si>
    <t>І</t>
  </si>
  <si>
    <t>Т</t>
  </si>
  <si>
    <t>С</t>
  </si>
  <si>
    <t>К</t>
  </si>
  <si>
    <t>ІІ</t>
  </si>
  <si>
    <t>П</t>
  </si>
  <si>
    <t>Д</t>
  </si>
  <si>
    <t>А</t>
  </si>
  <si>
    <t>ОК1</t>
  </si>
  <si>
    <t>ОК2</t>
  </si>
  <si>
    <t>ОК3</t>
  </si>
  <si>
    <t>ОК4</t>
  </si>
  <si>
    <t>ОК5</t>
  </si>
  <si>
    <t>ОК6</t>
  </si>
  <si>
    <t>ОК7</t>
  </si>
  <si>
    <t>ОК8</t>
  </si>
  <si>
    <t>ОК9</t>
  </si>
  <si>
    <t>ОК10</t>
  </si>
  <si>
    <t>ОК11</t>
  </si>
  <si>
    <t>ОК12</t>
  </si>
  <si>
    <t>ВК1</t>
  </si>
  <si>
    <t>ВК2</t>
  </si>
  <si>
    <t>ВК3</t>
  </si>
  <si>
    <t>ВК4</t>
  </si>
  <si>
    <t>ВК5</t>
  </si>
  <si>
    <t xml:space="preserve">ДВВС 1.1 </t>
  </si>
  <si>
    <t xml:space="preserve">ДВВС1.2 </t>
  </si>
  <si>
    <t>ДВВС 1.3.</t>
  </si>
  <si>
    <t>ДВВС 1.4.</t>
  </si>
  <si>
    <t>ДВВС 1.5.</t>
  </si>
  <si>
    <t>ДВВС 1.6.</t>
  </si>
  <si>
    <t>ДВВС 1.7.</t>
  </si>
  <si>
    <t>ДВВС 1.8.</t>
  </si>
  <si>
    <t>ДВВС 1.9.</t>
  </si>
  <si>
    <t>ДВВС 1.10.</t>
  </si>
  <si>
    <t>ЗАТВЕРДЖЕНО / APPROVED</t>
  </si>
  <si>
    <t>на підставі ухвалення рішення/ based on the decision</t>
  </si>
  <si>
    <t>Вченої ради Університету / Academic Council of KROK University</t>
  </si>
  <si>
    <t>з галузі знань/ 
field of knowledge</t>
  </si>
  <si>
    <t xml:space="preserve">спеціальність/ specialty   </t>
  </si>
  <si>
    <t>освітня програма / educational program</t>
  </si>
  <si>
    <t>термін навчання/ Study period</t>
  </si>
  <si>
    <t>на основі/ based on</t>
  </si>
  <si>
    <t>07 Управління та адміністрування / 07 Management and administration</t>
  </si>
  <si>
    <t>073 Менеджмент /073 Management</t>
  </si>
  <si>
    <t>1 рік 4 місяці / 1 year 4 months</t>
  </si>
  <si>
    <t>Менеджмент проектів та процесів / Project and process management</t>
  </si>
  <si>
    <t>на основі  повної вищої освіти  / based on complete higher education</t>
  </si>
  <si>
    <t>НАВЧАЛЬНИЙ ПЛАН / CURRICULUM</t>
  </si>
  <si>
    <r>
      <t xml:space="preserve">ВНЗ </t>
    </r>
    <r>
      <rPr>
        <b/>
        <sz val="20"/>
        <rFont val="Calibri"/>
        <family val="2"/>
        <charset val="204"/>
      </rPr>
      <t>«</t>
    </r>
    <r>
      <rPr>
        <b/>
        <sz val="20"/>
        <rFont val="Times New Roman Cyr"/>
        <family val="1"/>
        <charset val="204"/>
      </rPr>
      <t>УНІВЕРСИТЕТ   ЕКОНОМІКИ   ТА   ПРАВА   «КРОК»/ KROK University</t>
    </r>
  </si>
  <si>
    <t>Форма навчання  денна/ Form of study full-time</t>
  </si>
  <si>
    <t>I. ГРАФІК НАВЧАЛЬНОГО ПРОЦЕСУ /  SCHEDULE OF THE EDUCATIONAL PROCESS</t>
  </si>
  <si>
    <t>Курс / Course</t>
  </si>
  <si>
    <t>Вересень/ Sep</t>
  </si>
  <si>
    <t>Жовтень/ Oct</t>
  </si>
  <si>
    <t>Листопад/ Nov</t>
  </si>
  <si>
    <t>Грудень/Dec</t>
  </si>
  <si>
    <t>Січень/Jen</t>
  </si>
  <si>
    <t>Лютий/Feb</t>
  </si>
  <si>
    <t>Березень/Mar</t>
  </si>
  <si>
    <t xml:space="preserve"> Квітень/Apr</t>
  </si>
  <si>
    <t>Травень/May</t>
  </si>
  <si>
    <t>Червень/Jun</t>
  </si>
  <si>
    <t>Липень/Jul</t>
  </si>
  <si>
    <t>Серпень/Aug</t>
  </si>
  <si>
    <t>ПОЗНАЧЕННЯ/ MARKING: Т - теоретичне навчання/ on-campus session; К - канікули/ vacation;  П - практична підготовка/ intership;  ІЗ -  виконання індивідуальних завдань/ completing individual tasks; Д - виконання кваліфікаційної роботи/ performance of master thesis ; А - атестація/ certification.</t>
  </si>
  <si>
    <t>ІI. ЗВЕДЕНІ ДАНІ ПРО БЮДЖЕТ ЧАСУ, тижні/ SUMMARY OF TIME BUDGET DATA, weeks</t>
  </si>
  <si>
    <t xml:space="preserve">     Курс/ Course</t>
  </si>
  <si>
    <t>Теоретичне навчання/ on-campus session</t>
  </si>
  <si>
    <t>Екзаменаційна сесія / Examination session</t>
  </si>
  <si>
    <t>Практика/ Practice</t>
  </si>
  <si>
    <t>Тренінг / Training</t>
  </si>
  <si>
    <t>Виконання кваліфікаційної роботи / Performing qualification work</t>
  </si>
  <si>
    <t>Написання курсової роботи  / Writing a term paper</t>
  </si>
  <si>
    <t>Атестація / Certification</t>
  </si>
  <si>
    <t>Канікули/ Vacation</t>
  </si>
  <si>
    <t>Разом/ Total</t>
  </si>
  <si>
    <t>Виконання індивідуальних завдань / individual task</t>
  </si>
  <si>
    <t>ІІІ. ПРАКТИКА / INTERNSHIP</t>
  </si>
  <si>
    <t>Практична підготовка  / Practical training</t>
  </si>
  <si>
    <t>Переддипломна практика /Pre-graduate internship</t>
  </si>
  <si>
    <t>Семестр / Semester</t>
  </si>
  <si>
    <t>Тижні / Week</t>
  </si>
  <si>
    <t>ІV. АТЕСТАЦІЯ / CERTIFICATION</t>
  </si>
  <si>
    <t>Форма атестації / Certification form</t>
  </si>
  <si>
    <t>Захист кваліфікаційної роботи / Defense of the qualification work</t>
  </si>
  <si>
    <t>І курс/ 1st year</t>
  </si>
  <si>
    <t>ІІ курс / 2nd year</t>
  </si>
  <si>
    <t>Самостійна робота / Independent work</t>
  </si>
  <si>
    <t>V. ПЛАН НАВЧАЛЬНОГО ПРОЦЕСУ / LEARNING PLAN</t>
  </si>
  <si>
    <t xml:space="preserve">Шифр / Code </t>
  </si>
  <si>
    <t>ОСВІТНІЙ КОМПОНЕНТ / EDUCATIONAL COMPONENT</t>
  </si>
  <si>
    <t>Розподіл за семестрами/ Distribution by semester</t>
  </si>
  <si>
    <t>Екзамени/ Exams</t>
  </si>
  <si>
    <t>Заліки/ Credits</t>
  </si>
  <si>
    <t>проекти/ projects</t>
  </si>
  <si>
    <t>роботи/ works</t>
  </si>
  <si>
    <t>Курсові/ Coursework</t>
  </si>
  <si>
    <t>Кількість                                                    кредитів ECTS/ Number of ECTS credits</t>
  </si>
  <si>
    <t>Кількість годин/ Number of hours</t>
  </si>
  <si>
    <t>Аудиторних/ Auditorium</t>
  </si>
  <si>
    <t xml:space="preserve">Загальний обсяг/ Total </t>
  </si>
  <si>
    <t>Всього / Total</t>
  </si>
  <si>
    <t>у тому числі: / including:</t>
  </si>
  <si>
    <t>Лекції/ Lectures</t>
  </si>
  <si>
    <r>
      <t xml:space="preserve">Практичні </t>
    </r>
    <r>
      <rPr>
        <b/>
        <sz val="11"/>
        <rFont val="Times New Roman Cyr"/>
        <family val="1"/>
        <charset val="204"/>
      </rPr>
      <t>(семінарські)</t>
    </r>
    <r>
      <rPr>
        <b/>
        <sz val="14"/>
        <rFont val="Times New Roman Cyr"/>
        <family val="1"/>
        <charset val="204"/>
      </rPr>
      <t>/ Practical (seminar)</t>
    </r>
  </si>
  <si>
    <t>Лабораторні/ Laboratory</t>
  </si>
  <si>
    <t>Індивідуальні заняття, консультації/ Individual lessons, consultations</t>
  </si>
  <si>
    <t>Підсумковий контроль/ Final control</t>
  </si>
  <si>
    <t>ОБОВ'ЯЗКОВІ ДИСЦИПЛІНИ   / MANDATORY DISCIPLINES</t>
  </si>
  <si>
    <t>Всього обв'язкових дисциплін/ Total</t>
  </si>
  <si>
    <t>ДИСЦИПЛІНИ ВІЛЬНОГО ВИБОРУ СТУДЕНТІВ  / ELECTIVE DISCIPLINES</t>
  </si>
  <si>
    <t>Управління проектами та процесами / Project and process management</t>
  </si>
  <si>
    <t>Моделювання та основи бізнес аналітики в проектах/ Modeling and basics of business analytics in projects</t>
  </si>
  <si>
    <t>Комунікативний менеджмент/ Communication management</t>
  </si>
  <si>
    <t>Стратегічні рішення та бізнес планування/ Strategic decisions and business planning</t>
  </si>
  <si>
    <t>Фінансовий менеджмент та управління витратами в проектах/ Financial management and cost management in projects</t>
  </si>
  <si>
    <t>Управління контрактами та постачальниками / Contract and supplier management</t>
  </si>
  <si>
    <t>Управліня ризиками проекту / Project risk management</t>
  </si>
  <si>
    <t>Agile та LEAN інструменти в менеджменті проєктів / Agile and LEAN tools in project management</t>
  </si>
  <si>
    <t>Дослідження в сучасному менеджменті / Research in Modern Management</t>
  </si>
  <si>
    <t>Організаційна поведінка / Organizational behavior</t>
  </si>
  <si>
    <t>Переддипломна практика / Pre-graduate internship</t>
  </si>
  <si>
    <t>Виконання кваліфікаційної роботи / Performing master thesis</t>
  </si>
  <si>
    <t xml:space="preserve">Дисципліна вільного вибору / Elective disciplines                                                                                </t>
  </si>
  <si>
    <t xml:space="preserve">Дисципліна вільного вибору / Elective disciplines                                                                               </t>
  </si>
  <si>
    <t xml:space="preserve">Дисципліна вільного вибору / Elective disciplines                                                                              </t>
  </si>
  <si>
    <t xml:space="preserve">Дисципліна вільного вибору / Elective disciplines   </t>
  </si>
  <si>
    <t>Загальний обсяг вибіркових компонент / Total</t>
  </si>
  <si>
    <t>Загальна кількість / Total number</t>
  </si>
  <si>
    <t>Кількість екзаменів / Number of exams</t>
  </si>
  <si>
    <t>Кількість заліків / Number of assessment</t>
  </si>
  <si>
    <t>Кількість курсових робіт (проектів) / Number of coursework (projects)</t>
  </si>
  <si>
    <t>Завідувач кафедри менеджменту та іноваційного розвитку / Head of the Department of Management and Innovative Development</t>
  </si>
  <si>
    <t>Калінін О.В./ Kalinin O.</t>
  </si>
  <si>
    <t>Особиста бізнес-ефективність / Personal business effectiveness</t>
  </si>
  <si>
    <t>Майстер презентації / Presentation Master</t>
  </si>
  <si>
    <t>Командне лідерство та менеджмент команд / Team leadership and team management</t>
  </si>
  <si>
    <t>Проектно-орієнтована організація та проектний офіс / Project-oriented organization and project office</t>
  </si>
  <si>
    <t>Креативний та інноваційний менеджмент в проєктах / Creative and innovative project management</t>
  </si>
  <si>
    <t>Дизайн мислення / Design Thinking</t>
  </si>
  <si>
    <t>Управління організаційними змінами в проєктах та процесах / Managing organizational changes in projects and processes</t>
  </si>
  <si>
    <t>Процесне управління в проєкті / Process management in a project</t>
  </si>
  <si>
    <t>Маркетинг проєктів / Project marketing</t>
  </si>
  <si>
    <t>Менеджмент інноваційних проєктів / Innovation project management</t>
  </si>
  <si>
    <t>Ректор / Rector ______________ Кучко А.М./ Kuchko A.</t>
  </si>
  <si>
    <t>ступінь вищої освіти / higher education degree</t>
  </si>
  <si>
    <t>Магістр / Master's degree</t>
  </si>
  <si>
    <t>"24" квітня  2025 р., протокол № 8/April, 24, 2025 protocol No.8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</si>
</sst>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b/>
      <u/>
      <sz val="16"/>
      <name val="Times New Roman Cyr"/>
      <family val="1"/>
      <charset val="204"/>
    </font>
    <font>
      <b/>
      <u/>
      <sz val="16"/>
      <name val="Times New Roman Cyr"/>
      <charset val="204"/>
    </font>
    <font>
      <b/>
      <sz val="18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Arial Cyr"/>
      <family val="2"/>
    </font>
    <font>
      <sz val="10"/>
      <color indexed="8"/>
      <name val="Arial"/>
      <family val="2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charset val="204"/>
    </font>
    <font>
      <sz val="14"/>
      <name val="Arial Cyr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imes New Roman Cyr"/>
      <family val="1"/>
      <charset val="204"/>
    </font>
    <font>
      <sz val="14"/>
      <color rgb="FF000000"/>
      <name val="Arial Cyr"/>
      <charset val="204"/>
    </font>
    <font>
      <sz val="10"/>
      <color rgb="FF000000"/>
      <name val="Times New Roman Cyr"/>
      <family val="1"/>
      <charset val="204"/>
    </font>
    <font>
      <sz val="16"/>
      <color rgb="FF000000"/>
      <name val="Times New Roman Cyr"/>
      <family val="1"/>
      <charset val="204"/>
    </font>
    <font>
      <b/>
      <sz val="16"/>
      <color rgb="FF000000"/>
      <name val="Times New Roman Cyr"/>
      <charset val="204"/>
    </font>
    <font>
      <b/>
      <sz val="10"/>
      <color rgb="FF000000"/>
      <name val="Times New Roman Cyr"/>
      <charset val="204"/>
    </font>
    <font>
      <sz val="12"/>
      <color rgb="FF000000"/>
      <name val="Times New Roman"/>
      <family val="1"/>
      <charset val="204"/>
    </font>
    <font>
      <sz val="14"/>
      <name val="Times New Roman Cyr"/>
      <charset val="204"/>
    </font>
    <font>
      <sz val="10"/>
      <color rgb="FF000000"/>
      <name val="Arial Cyr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Aptos"/>
      <family val="2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 Cyr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 Cyr"/>
      <family val="1"/>
      <charset val="204"/>
    </font>
    <font>
      <b/>
      <sz val="14"/>
      <color rgb="FF000000"/>
      <name val="Times New Roman Cyr"/>
      <charset val="204"/>
    </font>
    <font>
      <b/>
      <u/>
      <sz val="16"/>
      <color rgb="FF000000"/>
      <name val="Times New Roman Cyr"/>
      <charset val="204"/>
    </font>
    <font>
      <b/>
      <u/>
      <sz val="16"/>
      <color rgb="FF000000"/>
      <name val="Times New Roman Cyr"/>
      <family val="1"/>
    </font>
    <font>
      <sz val="10"/>
      <color rgb="FF000000"/>
      <name val="Times New Roman Cyr"/>
      <family val="1"/>
    </font>
    <font>
      <sz val="12"/>
      <color rgb="FF000000"/>
      <name val="Times New Roman CYR"/>
    </font>
    <font>
      <b/>
      <sz val="14"/>
      <name val="Times New Roman Cy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5" fillId="0" borderId="0"/>
    <xf numFmtId="0" fontId="16" fillId="0" borderId="0"/>
    <xf numFmtId="0" fontId="37" fillId="0" borderId="0" applyNumberFormat="0" applyFill="0" applyBorder="0" applyAlignment="0" applyProtection="0"/>
    <xf numFmtId="0" fontId="47" fillId="0" borderId="0"/>
  </cellStyleXfs>
  <cellXfs count="345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/>
    <xf numFmtId="0" fontId="3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17" fillId="0" borderId="0" xfId="1" applyFont="1"/>
    <xf numFmtId="0" fontId="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4" fillId="0" borderId="0" xfId="1" applyFont="1"/>
    <xf numFmtId="0" fontId="19" fillId="0" borderId="0" xfId="1" applyFont="1"/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4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26" fillId="0" borderId="0" xfId="1" applyFont="1"/>
    <xf numFmtId="0" fontId="25" fillId="0" borderId="5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17" fillId="0" borderId="0" xfId="1" applyFont="1" applyAlignment="1">
      <alignment horizontal="left" vertical="center"/>
    </xf>
    <xf numFmtId="0" fontId="38" fillId="0" borderId="0" xfId="1" applyFont="1" applyAlignment="1">
      <alignment horizontal="left"/>
    </xf>
    <xf numFmtId="0" fontId="38" fillId="0" borderId="4" xfId="1" applyFont="1" applyBorder="1" applyAlignment="1">
      <alignment horizontal="center"/>
    </xf>
    <xf numFmtId="0" fontId="38" fillId="0" borderId="0" xfId="1" applyFont="1"/>
    <xf numFmtId="0" fontId="32" fillId="0" borderId="20" xfId="4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textRotation="90" wrapText="1"/>
    </xf>
    <xf numFmtId="0" fontId="18" fillId="0" borderId="27" xfId="0" applyFont="1" applyBorder="1" applyAlignment="1">
      <alignment horizontal="center" textRotation="90" wrapText="1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9" fillId="0" borderId="43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 wrapText="1"/>
    </xf>
    <xf numFmtId="0" fontId="34" fillId="0" borderId="0" xfId="0" applyFont="1"/>
    <xf numFmtId="0" fontId="29" fillId="0" borderId="0" xfId="1" applyFont="1"/>
    <xf numFmtId="0" fontId="28" fillId="0" borderId="0" xfId="1" applyFont="1"/>
    <xf numFmtId="0" fontId="27" fillId="0" borderId="0" xfId="0" applyFont="1"/>
    <xf numFmtId="0" fontId="30" fillId="0" borderId="0" xfId="1" applyFont="1"/>
    <xf numFmtId="0" fontId="30" fillId="0" borderId="0" xfId="3" applyFont="1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3" fillId="0" borderId="0" xfId="3" applyFont="1"/>
    <xf numFmtId="0" fontId="44" fillId="0" borderId="0" xfId="3" applyFont="1"/>
    <xf numFmtId="0" fontId="42" fillId="0" borderId="0" xfId="3" applyFont="1"/>
    <xf numFmtId="0" fontId="26" fillId="0" borderId="0" xfId="1" applyFont="1" applyAlignment="1">
      <alignment horizontal="left"/>
    </xf>
    <xf numFmtId="0" fontId="26" fillId="0" borderId="0" xfId="1" applyFont="1" applyAlignment="1">
      <alignment horizontal="left" vertical="top"/>
    </xf>
    <xf numFmtId="0" fontId="39" fillId="0" borderId="20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7" xfId="4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39" fillId="0" borderId="2" xfId="4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0" borderId="25" xfId="1" applyFont="1" applyBorder="1"/>
    <xf numFmtId="0" fontId="0" fillId="0" borderId="40" xfId="0" applyBorder="1"/>
    <xf numFmtId="0" fontId="0" fillId="0" borderId="55" xfId="0" applyBorder="1"/>
    <xf numFmtId="0" fontId="0" fillId="0" borderId="56" xfId="0" applyBorder="1"/>
    <xf numFmtId="0" fontId="25" fillId="0" borderId="60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0" fontId="35" fillId="0" borderId="74" xfId="1" applyFont="1" applyBorder="1" applyAlignment="1">
      <alignment horizontal="center"/>
    </xf>
    <xf numFmtId="0" fontId="35" fillId="0" borderId="72" xfId="1" applyFont="1" applyBorder="1" applyAlignment="1">
      <alignment horizontal="center"/>
    </xf>
    <xf numFmtId="0" fontId="35" fillId="0" borderId="73" xfId="1" applyFont="1" applyBorder="1" applyAlignment="1">
      <alignment horizontal="center"/>
    </xf>
    <xf numFmtId="0" fontId="25" fillId="0" borderId="4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/>
    </xf>
    <xf numFmtId="0" fontId="19" fillId="0" borderId="76" xfId="1" applyFont="1" applyBorder="1" applyAlignment="1">
      <alignment horizontal="center" vertical="center"/>
    </xf>
    <xf numFmtId="0" fontId="19" fillId="0" borderId="77" xfId="1" applyFont="1" applyBorder="1" applyAlignment="1">
      <alignment horizontal="center" vertical="center"/>
    </xf>
    <xf numFmtId="0" fontId="25" fillId="0" borderId="82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/>
    </xf>
    <xf numFmtId="0" fontId="25" fillId="0" borderId="83" xfId="1" applyFont="1" applyBorder="1" applyAlignment="1">
      <alignment horizontal="center"/>
    </xf>
    <xf numFmtId="0" fontId="25" fillId="0" borderId="84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2" fillId="0" borderId="0" xfId="6" applyFont="1"/>
    <xf numFmtId="0" fontId="14" fillId="0" borderId="95" xfId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4" fillId="0" borderId="9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0" fontId="14" fillId="0" borderId="97" xfId="1" applyFont="1" applyBorder="1" applyAlignment="1">
      <alignment horizontal="center" vertical="center"/>
    </xf>
    <xf numFmtId="0" fontId="14" fillId="0" borderId="104" xfId="1" applyFont="1" applyBorder="1" applyAlignment="1">
      <alignment horizontal="center" vertical="center"/>
    </xf>
    <xf numFmtId="0" fontId="14" fillId="0" borderId="93" xfId="1" applyFont="1" applyBorder="1" applyAlignment="1">
      <alignment horizontal="center" vertical="center"/>
    </xf>
    <xf numFmtId="0" fontId="14" fillId="0" borderId="105" xfId="1" applyFont="1" applyBorder="1" applyAlignment="1">
      <alignment horizontal="center" vertical="center"/>
    </xf>
    <xf numFmtId="0" fontId="19" fillId="0" borderId="112" xfId="1" applyFont="1" applyBorder="1" applyAlignment="1">
      <alignment horizontal="center" vertical="center"/>
    </xf>
    <xf numFmtId="0" fontId="14" fillId="0" borderId="112" xfId="1" applyFont="1" applyBorder="1" applyAlignment="1">
      <alignment horizontal="center" vertical="center"/>
    </xf>
    <xf numFmtId="0" fontId="30" fillId="3" borderId="0" xfId="0" applyFont="1" applyFill="1" applyAlignment="1">
      <alignment vertical="top"/>
    </xf>
    <xf numFmtId="0" fontId="30" fillId="3" borderId="0" xfId="0" applyFont="1" applyFill="1"/>
    <xf numFmtId="0" fontId="31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28" fillId="3" borderId="0" xfId="0" applyFont="1" applyFill="1" applyAlignment="1">
      <alignment horizontal="center"/>
    </xf>
    <xf numFmtId="0" fontId="14" fillId="0" borderId="0" xfId="1" applyFont="1" applyAlignment="1">
      <alignment horizontal="left" vertical="center"/>
    </xf>
    <xf numFmtId="0" fontId="7" fillId="3" borderId="0" xfId="0" applyFont="1" applyFill="1"/>
    <xf numFmtId="0" fontId="7" fillId="0" borderId="0" xfId="0" applyFont="1" applyAlignment="1">
      <alignment vertical="center"/>
    </xf>
    <xf numFmtId="0" fontId="46" fillId="0" borderId="5" xfId="0" applyFont="1" applyBorder="1" applyAlignment="1">
      <alignment horizontal="left" vertical="center"/>
    </xf>
    <xf numFmtId="0" fontId="46" fillId="0" borderId="5" xfId="0" applyFont="1" applyBorder="1" applyAlignment="1">
      <alignment horizontal="left"/>
    </xf>
    <xf numFmtId="0" fontId="36" fillId="2" borderId="0" xfId="0" quotePrefix="1" applyFont="1" applyFill="1" applyAlignment="1">
      <alignment horizontal="left" wrapText="1"/>
    </xf>
    <xf numFmtId="0" fontId="24" fillId="0" borderId="51" xfId="0" applyFont="1" applyBorder="1" applyAlignment="1">
      <alignment horizontal="left"/>
    </xf>
    <xf numFmtId="0" fontId="24" fillId="0" borderId="51" xfId="0" applyFont="1" applyBorder="1" applyAlignment="1">
      <alignment horizontal="left" wrapText="1"/>
    </xf>
    <xf numFmtId="0" fontId="17" fillId="0" borderId="40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18" fillId="0" borderId="10" xfId="0" applyFont="1" applyBorder="1" applyAlignment="1">
      <alignment horizontal="center" textRotation="90" wrapText="1"/>
    </xf>
    <xf numFmtId="0" fontId="18" fillId="0" borderId="45" xfId="0" applyFont="1" applyBorder="1" applyAlignment="1">
      <alignment horizontal="center" textRotation="90" wrapText="1"/>
    </xf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textRotation="90" wrapText="1"/>
    </xf>
    <xf numFmtId="0" fontId="13" fillId="0" borderId="3" xfId="1" applyFont="1" applyBorder="1" applyAlignment="1">
      <alignment horizontal="center" vertical="center" textRotation="90" wrapText="1"/>
    </xf>
    <xf numFmtId="0" fontId="33" fillId="0" borderId="9" xfId="1" applyFont="1" applyBorder="1" applyAlignment="1">
      <alignment horizontal="center" vertical="center" wrapText="1"/>
    </xf>
    <xf numFmtId="0" fontId="33" fillId="0" borderId="10" xfId="1" applyFont="1" applyBorder="1" applyAlignment="1">
      <alignment horizontal="center" vertical="center" wrapText="1"/>
    </xf>
    <xf numFmtId="0" fontId="33" fillId="0" borderId="45" xfId="1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33" fillId="0" borderId="12" xfId="1" applyFont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 wrapText="1"/>
    </xf>
    <xf numFmtId="0" fontId="33" fillId="0" borderId="24" xfId="1" applyFont="1" applyBorder="1" applyAlignment="1">
      <alignment horizontal="center" vertical="center" wrapText="1"/>
    </xf>
    <xf numFmtId="0" fontId="33" fillId="0" borderId="25" xfId="1" applyFont="1" applyBorder="1" applyAlignment="1">
      <alignment horizontal="center" vertical="center" wrapText="1"/>
    </xf>
    <xf numFmtId="0" fontId="33" fillId="0" borderId="46" xfId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8" fillId="0" borderId="11" xfId="0" applyFont="1" applyBorder="1" applyAlignment="1">
      <alignment horizontal="center" textRotation="90" wrapText="1"/>
    </xf>
    <xf numFmtId="0" fontId="12" fillId="0" borderId="2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6" fillId="0" borderId="37" xfId="0" applyFont="1" applyBorder="1" applyAlignment="1">
      <alignment vertical="center" textRotation="90"/>
    </xf>
    <xf numFmtId="0" fontId="26" fillId="0" borderId="19" xfId="0" applyFont="1" applyBorder="1" applyAlignment="1">
      <alignment vertical="center" textRotation="90"/>
    </xf>
    <xf numFmtId="0" fontId="26" fillId="0" borderId="15" xfId="0" applyFont="1" applyBorder="1" applyAlignment="1">
      <alignment vertical="center" textRotation="90"/>
    </xf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8" fillId="0" borderId="44" xfId="0" applyFont="1" applyBorder="1" applyAlignment="1">
      <alignment horizontal="center" textRotation="90" wrapText="1"/>
    </xf>
    <xf numFmtId="0" fontId="18" fillId="0" borderId="27" xfId="0" applyFont="1" applyBorder="1" applyAlignment="1">
      <alignment horizontal="center" textRotation="90" wrapText="1"/>
    </xf>
    <xf numFmtId="0" fontId="17" fillId="0" borderId="22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2" fillId="0" borderId="9" xfId="0" applyFont="1" applyBorder="1" applyAlignment="1">
      <alignment horizontal="center" textRotation="90"/>
    </xf>
    <xf numFmtId="0" fontId="22" fillId="0" borderId="11" xfId="0" applyFont="1" applyBorder="1" applyAlignment="1">
      <alignment horizontal="center" textRotation="90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24" fillId="0" borderId="5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textRotation="90" wrapText="1"/>
    </xf>
    <xf numFmtId="0" fontId="19" fillId="0" borderId="27" xfId="1" applyFont="1" applyBorder="1" applyAlignment="1">
      <alignment horizontal="left" vertical="center" textRotation="90" wrapText="1"/>
    </xf>
    <xf numFmtId="0" fontId="19" fillId="0" borderId="4" xfId="1" applyFont="1" applyBorder="1" applyAlignment="1">
      <alignment horizontal="left" vertical="center" textRotation="90" wrapText="1"/>
    </xf>
    <xf numFmtId="0" fontId="19" fillId="0" borderId="28" xfId="1" applyFont="1" applyBorder="1" applyAlignment="1">
      <alignment horizontal="left" vertical="center" textRotation="90" wrapText="1"/>
    </xf>
    <xf numFmtId="0" fontId="19" fillId="0" borderId="20" xfId="1" applyFont="1" applyBorder="1" applyAlignment="1">
      <alignment horizontal="left" vertical="center" textRotation="90" wrapText="1"/>
    </xf>
    <xf numFmtId="0" fontId="19" fillId="0" borderId="31" xfId="1" applyFont="1" applyBorder="1" applyAlignment="1">
      <alignment horizontal="left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textRotation="90" wrapText="1"/>
    </xf>
    <xf numFmtId="0" fontId="19" fillId="0" borderId="2" xfId="1" applyFont="1" applyBorder="1" applyAlignment="1">
      <alignment horizontal="center" vertical="center" textRotation="90" wrapText="1"/>
    </xf>
    <xf numFmtId="0" fontId="19" fillId="0" borderId="4" xfId="1" applyFont="1" applyBorder="1" applyAlignment="1">
      <alignment horizontal="center" vertical="center" textRotation="90" wrapText="1"/>
    </xf>
    <xf numFmtId="0" fontId="19" fillId="0" borderId="5" xfId="1" applyFont="1" applyBorder="1" applyAlignment="1">
      <alignment horizontal="center" vertical="center" textRotation="90" wrapText="1"/>
    </xf>
    <xf numFmtId="0" fontId="19" fillId="0" borderId="20" xfId="1" applyFont="1" applyBorder="1" applyAlignment="1">
      <alignment horizontal="center" vertical="center" textRotation="90" wrapText="1"/>
    </xf>
    <xf numFmtId="0" fontId="19" fillId="0" borderId="7" xfId="1" applyFont="1" applyBorder="1" applyAlignment="1">
      <alignment horizontal="center" vertical="center" textRotation="90" wrapText="1"/>
    </xf>
    <xf numFmtId="0" fontId="19" fillId="0" borderId="2" xfId="1" applyFont="1" applyBorder="1" applyAlignment="1">
      <alignment horizontal="center"/>
    </xf>
    <xf numFmtId="0" fontId="19" fillId="0" borderId="27" xfId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28" xfId="1" applyFont="1" applyBorder="1" applyAlignment="1">
      <alignment horizontal="center" vertical="center" textRotation="90" wrapText="1"/>
    </xf>
    <xf numFmtId="0" fontId="4" fillId="0" borderId="31" xfId="1" applyFont="1" applyBorder="1" applyAlignment="1">
      <alignment horizontal="center" vertical="center" textRotation="90" wrapText="1"/>
    </xf>
    <xf numFmtId="0" fontId="19" fillId="0" borderId="4" xfId="1" applyFont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21" fillId="0" borderId="5" xfId="1" applyFont="1" applyBorder="1" applyAlignment="1">
      <alignment horizontal="center" vertical="top" wrapText="1"/>
    </xf>
    <xf numFmtId="0" fontId="21" fillId="0" borderId="6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/>
    </xf>
    <xf numFmtId="0" fontId="20" fillId="0" borderId="5" xfId="1" applyFont="1" applyBorder="1" applyAlignment="1">
      <alignment horizontal="center" vertical="center" textRotation="90"/>
    </xf>
    <xf numFmtId="0" fontId="20" fillId="0" borderId="7" xfId="1" applyFont="1" applyBorder="1" applyAlignment="1">
      <alignment horizontal="center" vertical="center" textRotation="90"/>
    </xf>
    <xf numFmtId="0" fontId="20" fillId="0" borderId="6" xfId="1" applyFont="1" applyBorder="1" applyAlignment="1">
      <alignment horizontal="center" vertical="center" textRotation="90"/>
    </xf>
    <xf numFmtId="0" fontId="20" fillId="0" borderId="8" xfId="1" applyFont="1" applyBorder="1" applyAlignment="1">
      <alignment horizontal="center" vertical="center" textRotation="90"/>
    </xf>
    <xf numFmtId="0" fontId="19" fillId="0" borderId="20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23" fillId="0" borderId="40" xfId="1" applyFont="1" applyBorder="1" applyAlignment="1">
      <alignment horizontal="center"/>
    </xf>
    <xf numFmtId="49" fontId="26" fillId="0" borderId="57" xfId="2" applyNumberFormat="1" applyFont="1" applyBorder="1" applyAlignment="1">
      <alignment horizontal="left" vertical="center"/>
    </xf>
    <xf numFmtId="49" fontId="26" fillId="0" borderId="58" xfId="2" applyNumberFormat="1" applyFont="1" applyBorder="1" applyAlignment="1">
      <alignment horizontal="left" vertical="center"/>
    </xf>
    <xf numFmtId="0" fontId="38" fillId="3" borderId="38" xfId="0" applyFont="1" applyFill="1" applyBorder="1" applyAlignment="1">
      <alignment horizontal="left" vertical="center" wrapText="1"/>
    </xf>
    <xf numFmtId="0" fontId="38" fillId="3" borderId="59" xfId="0" applyFont="1" applyFill="1" applyBorder="1" applyAlignment="1">
      <alignment horizontal="left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49" fontId="26" fillId="0" borderId="62" xfId="2" applyNumberFormat="1" applyFont="1" applyBorder="1" applyAlignment="1">
      <alignment horizontal="left" vertical="center"/>
    </xf>
    <xf numFmtId="49" fontId="26" fillId="0" borderId="63" xfId="2" applyNumberFormat="1" applyFont="1" applyBorder="1" applyAlignment="1">
      <alignment horizontal="left" vertical="center"/>
    </xf>
    <xf numFmtId="0" fontId="38" fillId="0" borderId="39" xfId="3" applyFont="1" applyBorder="1" applyAlignment="1">
      <alignment horizontal="left" vertical="center" wrapText="1"/>
    </xf>
    <xf numFmtId="0" fontId="38" fillId="0" borderId="29" xfId="3" applyFont="1" applyBorder="1" applyAlignment="1">
      <alignment horizontal="left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/>
    </xf>
    <xf numFmtId="0" fontId="38" fillId="3" borderId="39" xfId="0" applyFont="1" applyFill="1" applyBorder="1" applyAlignment="1">
      <alignment horizontal="left" vertical="center" wrapText="1"/>
    </xf>
    <xf numFmtId="0" fontId="38" fillId="3" borderId="29" xfId="0" applyFont="1" applyFill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25" fillId="0" borderId="29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45" fillId="0" borderId="64" xfId="0" applyFont="1" applyBorder="1" applyAlignment="1">
      <alignment horizontal="left" wrapText="1"/>
    </xf>
    <xf numFmtId="0" fontId="45" fillId="0" borderId="65" xfId="0" applyFont="1" applyBorder="1" applyAlignment="1">
      <alignment horizontal="left" wrapText="1"/>
    </xf>
    <xf numFmtId="0" fontId="45" fillId="0" borderId="66" xfId="0" applyFont="1" applyBorder="1" applyAlignment="1">
      <alignment horizontal="left" wrapText="1"/>
    </xf>
    <xf numFmtId="0" fontId="25" fillId="0" borderId="81" xfId="1" applyFont="1" applyBorder="1" applyAlignment="1">
      <alignment horizontal="center"/>
    </xf>
    <xf numFmtId="0" fontId="25" fillId="0" borderId="79" xfId="1" applyFont="1" applyBorder="1" applyAlignment="1">
      <alignment horizontal="center"/>
    </xf>
    <xf numFmtId="0" fontId="26" fillId="0" borderId="79" xfId="1" applyFont="1" applyBorder="1" applyAlignment="1">
      <alignment horizontal="center" vertical="center"/>
    </xf>
    <xf numFmtId="0" fontId="25" fillId="0" borderId="86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25" fillId="0" borderId="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/>
    </xf>
    <xf numFmtId="0" fontId="25" fillId="0" borderId="8" xfId="1" applyFont="1" applyBorder="1" applyAlignment="1">
      <alignment horizontal="center"/>
    </xf>
    <xf numFmtId="0" fontId="25" fillId="0" borderId="85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45" fillId="0" borderId="67" xfId="0" applyFont="1" applyBorder="1" applyAlignment="1">
      <alignment horizontal="left" wrapText="1"/>
    </xf>
    <xf numFmtId="0" fontId="45" fillId="0" borderId="68" xfId="0" applyFont="1" applyBorder="1" applyAlignment="1">
      <alignment horizontal="left" wrapText="1"/>
    </xf>
    <xf numFmtId="0" fontId="45" fillId="0" borderId="69" xfId="0" applyFont="1" applyBorder="1" applyAlignment="1">
      <alignment horizontal="left" wrapText="1"/>
    </xf>
    <xf numFmtId="0" fontId="25" fillId="0" borderId="20" xfId="1" applyFont="1" applyBorder="1" applyAlignment="1">
      <alignment horizontal="center"/>
    </xf>
    <xf numFmtId="49" fontId="35" fillId="0" borderId="67" xfId="1" applyNumberFormat="1" applyFont="1" applyBorder="1" applyAlignment="1">
      <alignment horizontal="left"/>
    </xf>
    <xf numFmtId="49" fontId="35" fillId="0" borderId="71" xfId="1" applyNumberFormat="1" applyFont="1" applyBorder="1" applyAlignment="1">
      <alignment horizontal="left"/>
    </xf>
    <xf numFmtId="0" fontId="35" fillId="0" borderId="26" xfId="1" applyFont="1" applyBorder="1" applyAlignment="1">
      <alignment horizontal="center" wrapText="1"/>
    </xf>
    <xf numFmtId="0" fontId="35" fillId="0" borderId="72" xfId="1" applyFont="1" applyBorder="1" applyAlignment="1">
      <alignment horizontal="center" wrapText="1"/>
    </xf>
    <xf numFmtId="0" fontId="35" fillId="0" borderId="73" xfId="1" applyFont="1" applyBorder="1" applyAlignment="1">
      <alignment horizontal="center" wrapText="1"/>
    </xf>
    <xf numFmtId="0" fontId="35" fillId="0" borderId="26" xfId="1" applyFont="1" applyBorder="1" applyAlignment="1">
      <alignment horizontal="center"/>
    </xf>
    <xf numFmtId="0" fontId="35" fillId="0" borderId="72" xfId="1" applyFont="1" applyBorder="1" applyAlignment="1">
      <alignment horizontal="center"/>
    </xf>
    <xf numFmtId="0" fontId="22" fillId="0" borderId="43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25" fillId="0" borderId="70" xfId="1" applyFont="1" applyBorder="1" applyAlignment="1">
      <alignment horizontal="center" vertical="center"/>
    </xf>
    <xf numFmtId="0" fontId="35" fillId="0" borderId="75" xfId="1" applyFont="1" applyBorder="1" applyAlignment="1">
      <alignment horizontal="center"/>
    </xf>
    <xf numFmtId="0" fontId="35" fillId="0" borderId="76" xfId="1" applyFont="1" applyBorder="1" applyAlignment="1">
      <alignment horizontal="center"/>
    </xf>
    <xf numFmtId="0" fontId="35" fillId="0" borderId="77" xfId="1" applyFont="1" applyBorder="1" applyAlignment="1">
      <alignment horizontal="center"/>
    </xf>
    <xf numFmtId="0" fontId="35" fillId="0" borderId="42" xfId="1" applyFont="1" applyBorder="1" applyAlignment="1">
      <alignment horizontal="center"/>
    </xf>
    <xf numFmtId="0" fontId="35" fillId="0" borderId="78" xfId="1" applyFont="1" applyBorder="1" applyAlignment="1">
      <alignment horizontal="center"/>
    </xf>
    <xf numFmtId="0" fontId="41" fillId="0" borderId="0" xfId="1" applyFont="1" applyAlignment="1">
      <alignment horizontal="center"/>
    </xf>
    <xf numFmtId="0" fontId="41" fillId="0" borderId="40" xfId="1" applyFont="1" applyBorder="1" applyAlignment="1">
      <alignment horizontal="center"/>
    </xf>
    <xf numFmtId="0" fontId="26" fillId="0" borderId="38" xfId="0" applyFont="1" applyBorder="1"/>
    <xf numFmtId="0" fontId="26" fillId="0" borderId="59" xfId="0" applyFont="1" applyBorder="1"/>
    <xf numFmtId="0" fontId="14" fillId="0" borderId="87" xfId="3" applyFont="1" applyBorder="1" applyAlignment="1">
      <alignment horizontal="left" wrapText="1"/>
    </xf>
    <xf numFmtId="0" fontId="9" fillId="0" borderId="88" xfId="0" applyFont="1" applyBorder="1"/>
    <xf numFmtId="0" fontId="9" fillId="0" borderId="89" xfId="0" applyFont="1" applyBorder="1"/>
    <xf numFmtId="0" fontId="14" fillId="0" borderId="88" xfId="1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14" fillId="0" borderId="100" xfId="1" applyFont="1" applyBorder="1" applyAlignment="1">
      <alignment horizontal="center" vertical="center"/>
    </xf>
    <xf numFmtId="0" fontId="22" fillId="0" borderId="101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02" xfId="1" applyFont="1" applyBorder="1" applyAlignment="1">
      <alignment horizontal="center" vertical="center"/>
    </xf>
    <xf numFmtId="0" fontId="26" fillId="0" borderId="39" xfId="0" applyFont="1" applyBorder="1"/>
    <xf numFmtId="0" fontId="26" fillId="0" borderId="29" xfId="0" applyFont="1" applyBorder="1"/>
    <xf numFmtId="0" fontId="14" fillId="0" borderId="90" xfId="3" applyFont="1" applyBorder="1" applyAlignment="1">
      <alignment horizontal="left" wrapText="1"/>
    </xf>
    <xf numFmtId="0" fontId="9" fillId="0" borderId="33" xfId="0" applyFont="1" applyBorder="1"/>
    <xf numFmtId="0" fontId="9" fillId="0" borderId="91" xfId="0" applyFont="1" applyBorder="1"/>
    <xf numFmtId="0" fontId="22" fillId="0" borderId="34" xfId="0" applyFont="1" applyBorder="1" applyAlignment="1">
      <alignment horizontal="center" vertical="center"/>
    </xf>
    <xf numFmtId="0" fontId="26" fillId="0" borderId="83" xfId="0" applyFont="1" applyBorder="1"/>
    <xf numFmtId="0" fontId="26" fillId="0" borderId="103" xfId="0" applyFont="1" applyBorder="1"/>
    <xf numFmtId="0" fontId="14" fillId="0" borderId="92" xfId="3" applyFont="1" applyBorder="1" applyAlignment="1">
      <alignment horizontal="left" wrapText="1"/>
    </xf>
    <xf numFmtId="0" fontId="9" fillId="0" borderId="93" xfId="0" applyFont="1" applyBorder="1"/>
    <xf numFmtId="0" fontId="9" fillId="0" borderId="94" xfId="0" applyFont="1" applyBorder="1"/>
    <xf numFmtId="0" fontId="14" fillId="0" borderId="93" xfId="1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14" fillId="0" borderId="108" xfId="1" applyFont="1" applyBorder="1" applyAlignment="1">
      <alignment horizontal="center" vertical="center"/>
    </xf>
    <xf numFmtId="0" fontId="22" fillId="0" borderId="109" xfId="1" applyFont="1" applyBorder="1" applyAlignment="1">
      <alignment horizontal="center" vertical="center"/>
    </xf>
    <xf numFmtId="0" fontId="22" fillId="0" borderId="110" xfId="1" applyFont="1" applyBorder="1" applyAlignment="1">
      <alignment horizontal="center" vertical="center"/>
    </xf>
    <xf numFmtId="0" fontId="22" fillId="0" borderId="111" xfId="1" applyFont="1" applyBorder="1" applyAlignment="1">
      <alignment horizontal="center" vertical="center"/>
    </xf>
    <xf numFmtId="0" fontId="19" fillId="0" borderId="112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1" fontId="20" fillId="0" borderId="67" xfId="1" applyNumberFormat="1" applyFont="1" applyBorder="1" applyAlignment="1">
      <alignment horizontal="center" vertical="center"/>
    </xf>
    <xf numFmtId="1" fontId="20" fillId="0" borderId="68" xfId="1" applyNumberFormat="1" applyFont="1" applyBorder="1" applyAlignment="1">
      <alignment horizontal="center" vertical="center"/>
    </xf>
    <xf numFmtId="1" fontId="20" fillId="0" borderId="71" xfId="1" applyNumberFormat="1" applyFont="1" applyBorder="1" applyAlignment="1">
      <alignment horizontal="center" vertical="center"/>
    </xf>
    <xf numFmtId="49" fontId="19" fillId="0" borderId="21" xfId="1" applyNumberFormat="1" applyFont="1" applyBorder="1" applyAlignment="1">
      <alignment horizontal="left"/>
    </xf>
    <xf numFmtId="49" fontId="19" fillId="0" borderId="22" xfId="1" applyNumberFormat="1" applyFont="1" applyBorder="1" applyAlignment="1">
      <alignment horizontal="left"/>
    </xf>
    <xf numFmtId="0" fontId="19" fillId="0" borderId="74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/>
    </xf>
    <xf numFmtId="0" fontId="19" fillId="0" borderId="75" xfId="1" applyFont="1" applyBorder="1" applyAlignment="1">
      <alignment horizontal="center" vertical="center"/>
    </xf>
    <xf numFmtId="1" fontId="20" fillId="0" borderId="74" xfId="1" applyNumberFormat="1" applyFont="1" applyBorder="1" applyAlignment="1">
      <alignment horizontal="center" vertical="center"/>
    </xf>
    <xf numFmtId="1" fontId="20" fillId="0" borderId="72" xfId="1" applyNumberFormat="1" applyFont="1" applyBorder="1" applyAlignment="1">
      <alignment horizontal="center" vertical="center"/>
    </xf>
    <xf numFmtId="1" fontId="20" fillId="0" borderId="73" xfId="1" applyNumberFormat="1" applyFont="1" applyBorder="1" applyAlignment="1">
      <alignment horizontal="center" vertical="center"/>
    </xf>
    <xf numFmtId="49" fontId="19" fillId="0" borderId="112" xfId="1" applyNumberFormat="1" applyFont="1" applyBorder="1" applyAlignment="1">
      <alignment horizontal="left"/>
    </xf>
    <xf numFmtId="0" fontId="19" fillId="0" borderId="72" xfId="1" applyFont="1" applyBorder="1" applyAlignment="1">
      <alignment horizontal="center" wrapText="1"/>
    </xf>
    <xf numFmtId="49" fontId="19" fillId="0" borderId="4" xfId="1" applyNumberFormat="1" applyFont="1" applyBorder="1" applyAlignment="1">
      <alignment horizontal="left"/>
    </xf>
    <xf numFmtId="49" fontId="19" fillId="0" borderId="5" xfId="1" applyNumberFormat="1" applyFont="1" applyBorder="1" applyAlignment="1">
      <alignment horizontal="left"/>
    </xf>
    <xf numFmtId="49" fontId="19" fillId="0" borderId="28" xfId="1" applyNumberFormat="1" applyFont="1" applyBorder="1" applyAlignment="1">
      <alignment horizontal="left"/>
    </xf>
    <xf numFmtId="0" fontId="22" fillId="0" borderId="4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49" fontId="23" fillId="0" borderId="4" xfId="1" applyNumberFormat="1" applyFont="1" applyBorder="1" applyAlignment="1">
      <alignment horizontal="left"/>
    </xf>
    <xf numFmtId="49" fontId="23" fillId="0" borderId="5" xfId="1" applyNumberFormat="1" applyFont="1" applyBorder="1" applyAlignment="1">
      <alignment horizontal="left"/>
    </xf>
    <xf numFmtId="49" fontId="23" fillId="0" borderId="79" xfId="1" applyNumberFormat="1" applyFont="1" applyBorder="1" applyAlignment="1">
      <alignment horizontal="left"/>
    </xf>
    <xf numFmtId="49" fontId="23" fillId="0" borderId="80" xfId="1" applyNumberFormat="1" applyFont="1" applyBorder="1" applyAlignment="1">
      <alignment horizontal="left"/>
    </xf>
    <xf numFmtId="0" fontId="22" fillId="0" borderId="81" xfId="1" applyFont="1" applyBorder="1" applyAlignment="1">
      <alignment horizontal="center"/>
    </xf>
    <xf numFmtId="0" fontId="22" fillId="0" borderId="79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</cellXfs>
  <cellStyles count="7">
    <cellStyle name="Hyperlink" xfId="5" xr:uid="{00000000-000B-0000-0000-000008000000}"/>
    <cellStyle name="Звичайний" xfId="0" builtinId="0"/>
    <cellStyle name="Обычный_6.МА.Д-Ш(12)" xfId="4" xr:uid="{00000000-0005-0000-0000-000001000000}"/>
    <cellStyle name="Обычный_ЕП 2014-2015" xfId="2" xr:uid="{00000000-0005-0000-0000-000002000000}"/>
    <cellStyle name="Обычный_КН 2013-2015" xfId="3" xr:uid="{00000000-0005-0000-0000-000003000000}"/>
    <cellStyle name="Обычный_Навчальний план Готельне обслуговування" xfId="6" xr:uid="{A125AB15-32B7-4186-9D9B-EDED8413BC4E}"/>
    <cellStyle name="Обычный_ЯСС 2003-201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T90"/>
  <sheetViews>
    <sheetView tabSelected="1" topLeftCell="A8" zoomScale="85" zoomScaleNormal="85" workbookViewId="0">
      <selection activeCell="S4" sqref="S4"/>
    </sheetView>
  </sheetViews>
  <sheetFormatPr defaultColWidth="2.5546875" defaultRowHeight="13.2" x14ac:dyDescent="0.25"/>
  <cols>
    <col min="1" max="1" width="2.5546875" style="1"/>
    <col min="2" max="2" width="5.5546875" style="1" customWidth="1"/>
    <col min="3" max="3" width="8.5546875" style="1" customWidth="1"/>
    <col min="4" max="5" width="5.44140625" style="1" customWidth="1"/>
    <col min="6" max="6" width="8.77734375" style="1" customWidth="1"/>
    <col min="7" max="11" width="5.44140625" style="1" customWidth="1"/>
    <col min="12" max="12" width="10.33203125" style="1" customWidth="1"/>
    <col min="13" max="13" width="10.109375" style="1" customWidth="1"/>
    <col min="14" max="14" width="9.44140625" style="1" customWidth="1"/>
    <col min="15" max="15" width="6.88671875" style="1" customWidth="1"/>
    <col min="16" max="17" width="4.5546875" style="1" customWidth="1"/>
    <col min="18" max="18" width="6.21875" style="1" customWidth="1"/>
    <col min="19" max="19" width="4.5546875" style="1" customWidth="1"/>
    <col min="20" max="20" width="3.6640625" style="1" customWidth="1"/>
    <col min="21" max="31" width="4.5546875" style="1" customWidth="1"/>
    <col min="32" max="32" width="7.109375" style="1" customWidth="1"/>
    <col min="33" max="33" width="5.88671875" style="1" customWidth="1"/>
    <col min="34" max="36" width="4.5546875" style="1" customWidth="1"/>
    <col min="37" max="59" width="4.44140625" style="1" customWidth="1"/>
    <col min="60" max="61" width="3.44140625" style="1" customWidth="1"/>
    <col min="62" max="62" width="9" style="1" customWidth="1"/>
    <col min="63" max="68" width="3.44140625" style="1" customWidth="1"/>
    <col min="69" max="69" width="2.5546875" style="1" customWidth="1"/>
    <col min="70" max="70" width="17.44140625" style="1" customWidth="1"/>
    <col min="71" max="71" width="2.5546875" style="1" customWidth="1"/>
    <col min="72" max="72" width="4" style="1" customWidth="1"/>
    <col min="73" max="73" width="4.5546875" style="1" customWidth="1"/>
    <col min="74" max="74" width="9" style="1" customWidth="1"/>
    <col min="75" max="258" width="2.5546875" style="1"/>
    <col min="259" max="259" width="5.5546875" style="1" customWidth="1"/>
    <col min="260" max="271" width="5.44140625" style="1" customWidth="1"/>
    <col min="272" max="293" width="4.5546875" style="1" customWidth="1"/>
    <col min="294" max="315" width="4.44140625" style="1" customWidth="1"/>
    <col min="316" max="324" width="3.44140625" style="1" customWidth="1"/>
    <col min="325" max="325" width="2.5546875" style="1" customWidth="1"/>
    <col min="326" max="326" width="17.44140625" style="1" customWidth="1"/>
    <col min="327" max="327" width="2.5546875" style="1" customWidth="1"/>
    <col min="328" max="328" width="4" style="1" customWidth="1"/>
    <col min="329" max="329" width="4.5546875" style="1" customWidth="1"/>
    <col min="330" max="330" width="9" style="1" customWidth="1"/>
    <col min="331" max="514" width="2.5546875" style="1"/>
    <col min="515" max="515" width="5.5546875" style="1" customWidth="1"/>
    <col min="516" max="527" width="5.44140625" style="1" customWidth="1"/>
    <col min="528" max="549" width="4.5546875" style="1" customWidth="1"/>
    <col min="550" max="571" width="4.44140625" style="1" customWidth="1"/>
    <col min="572" max="580" width="3.44140625" style="1" customWidth="1"/>
    <col min="581" max="581" width="2.5546875" style="1" customWidth="1"/>
    <col min="582" max="582" width="17.44140625" style="1" customWidth="1"/>
    <col min="583" max="583" width="2.5546875" style="1" customWidth="1"/>
    <col min="584" max="584" width="4" style="1" customWidth="1"/>
    <col min="585" max="585" width="4.5546875" style="1" customWidth="1"/>
    <col min="586" max="586" width="9" style="1" customWidth="1"/>
    <col min="587" max="770" width="2.5546875" style="1"/>
    <col min="771" max="771" width="5.5546875" style="1" customWidth="1"/>
    <col min="772" max="783" width="5.44140625" style="1" customWidth="1"/>
    <col min="784" max="805" width="4.5546875" style="1" customWidth="1"/>
    <col min="806" max="827" width="4.44140625" style="1" customWidth="1"/>
    <col min="828" max="836" width="3.44140625" style="1" customWidth="1"/>
    <col min="837" max="837" width="2.5546875" style="1" customWidth="1"/>
    <col min="838" max="838" width="17.44140625" style="1" customWidth="1"/>
    <col min="839" max="839" width="2.5546875" style="1" customWidth="1"/>
    <col min="840" max="840" width="4" style="1" customWidth="1"/>
    <col min="841" max="841" width="4.5546875" style="1" customWidth="1"/>
    <col min="842" max="842" width="9" style="1" customWidth="1"/>
    <col min="843" max="1026" width="2.5546875" style="1"/>
    <col min="1027" max="1027" width="5.5546875" style="1" customWidth="1"/>
    <col min="1028" max="1039" width="5.44140625" style="1" customWidth="1"/>
    <col min="1040" max="1061" width="4.5546875" style="1" customWidth="1"/>
    <col min="1062" max="1083" width="4.44140625" style="1" customWidth="1"/>
    <col min="1084" max="1092" width="3.44140625" style="1" customWidth="1"/>
    <col min="1093" max="1093" width="2.5546875" style="1" customWidth="1"/>
    <col min="1094" max="1094" width="17.44140625" style="1" customWidth="1"/>
    <col min="1095" max="1095" width="2.5546875" style="1" customWidth="1"/>
    <col min="1096" max="1096" width="4" style="1" customWidth="1"/>
    <col min="1097" max="1097" width="4.5546875" style="1" customWidth="1"/>
    <col min="1098" max="1098" width="9" style="1" customWidth="1"/>
    <col min="1099" max="1282" width="2.5546875" style="1"/>
    <col min="1283" max="1283" width="5.5546875" style="1" customWidth="1"/>
    <col min="1284" max="1295" width="5.44140625" style="1" customWidth="1"/>
    <col min="1296" max="1317" width="4.5546875" style="1" customWidth="1"/>
    <col min="1318" max="1339" width="4.44140625" style="1" customWidth="1"/>
    <col min="1340" max="1348" width="3.44140625" style="1" customWidth="1"/>
    <col min="1349" max="1349" width="2.5546875" style="1" customWidth="1"/>
    <col min="1350" max="1350" width="17.44140625" style="1" customWidth="1"/>
    <col min="1351" max="1351" width="2.5546875" style="1" customWidth="1"/>
    <col min="1352" max="1352" width="4" style="1" customWidth="1"/>
    <col min="1353" max="1353" width="4.5546875" style="1" customWidth="1"/>
    <col min="1354" max="1354" width="9" style="1" customWidth="1"/>
    <col min="1355" max="1538" width="2.5546875" style="1"/>
    <col min="1539" max="1539" width="5.5546875" style="1" customWidth="1"/>
    <col min="1540" max="1551" width="5.44140625" style="1" customWidth="1"/>
    <col min="1552" max="1573" width="4.5546875" style="1" customWidth="1"/>
    <col min="1574" max="1595" width="4.44140625" style="1" customWidth="1"/>
    <col min="1596" max="1604" width="3.44140625" style="1" customWidth="1"/>
    <col min="1605" max="1605" width="2.5546875" style="1" customWidth="1"/>
    <col min="1606" max="1606" width="17.44140625" style="1" customWidth="1"/>
    <col min="1607" max="1607" width="2.5546875" style="1" customWidth="1"/>
    <col min="1608" max="1608" width="4" style="1" customWidth="1"/>
    <col min="1609" max="1609" width="4.5546875" style="1" customWidth="1"/>
    <col min="1610" max="1610" width="9" style="1" customWidth="1"/>
    <col min="1611" max="1794" width="2.5546875" style="1"/>
    <col min="1795" max="1795" width="5.5546875" style="1" customWidth="1"/>
    <col min="1796" max="1807" width="5.44140625" style="1" customWidth="1"/>
    <col min="1808" max="1829" width="4.5546875" style="1" customWidth="1"/>
    <col min="1830" max="1851" width="4.44140625" style="1" customWidth="1"/>
    <col min="1852" max="1860" width="3.44140625" style="1" customWidth="1"/>
    <col min="1861" max="1861" width="2.5546875" style="1" customWidth="1"/>
    <col min="1862" max="1862" width="17.44140625" style="1" customWidth="1"/>
    <col min="1863" max="1863" width="2.5546875" style="1" customWidth="1"/>
    <col min="1864" max="1864" width="4" style="1" customWidth="1"/>
    <col min="1865" max="1865" width="4.5546875" style="1" customWidth="1"/>
    <col min="1866" max="1866" width="9" style="1" customWidth="1"/>
    <col min="1867" max="2050" width="2.5546875" style="1"/>
    <col min="2051" max="2051" width="5.5546875" style="1" customWidth="1"/>
    <col min="2052" max="2063" width="5.44140625" style="1" customWidth="1"/>
    <col min="2064" max="2085" width="4.5546875" style="1" customWidth="1"/>
    <col min="2086" max="2107" width="4.44140625" style="1" customWidth="1"/>
    <col min="2108" max="2116" width="3.44140625" style="1" customWidth="1"/>
    <col min="2117" max="2117" width="2.5546875" style="1" customWidth="1"/>
    <col min="2118" max="2118" width="17.44140625" style="1" customWidth="1"/>
    <col min="2119" max="2119" width="2.5546875" style="1" customWidth="1"/>
    <col min="2120" max="2120" width="4" style="1" customWidth="1"/>
    <col min="2121" max="2121" width="4.5546875" style="1" customWidth="1"/>
    <col min="2122" max="2122" width="9" style="1" customWidth="1"/>
    <col min="2123" max="2306" width="2.5546875" style="1"/>
    <col min="2307" max="2307" width="5.5546875" style="1" customWidth="1"/>
    <col min="2308" max="2319" width="5.44140625" style="1" customWidth="1"/>
    <col min="2320" max="2341" width="4.5546875" style="1" customWidth="1"/>
    <col min="2342" max="2363" width="4.44140625" style="1" customWidth="1"/>
    <col min="2364" max="2372" width="3.44140625" style="1" customWidth="1"/>
    <col min="2373" max="2373" width="2.5546875" style="1" customWidth="1"/>
    <col min="2374" max="2374" width="17.44140625" style="1" customWidth="1"/>
    <col min="2375" max="2375" width="2.5546875" style="1" customWidth="1"/>
    <col min="2376" max="2376" width="4" style="1" customWidth="1"/>
    <col min="2377" max="2377" width="4.5546875" style="1" customWidth="1"/>
    <col min="2378" max="2378" width="9" style="1" customWidth="1"/>
    <col min="2379" max="2562" width="2.5546875" style="1"/>
    <col min="2563" max="2563" width="5.5546875" style="1" customWidth="1"/>
    <col min="2564" max="2575" width="5.44140625" style="1" customWidth="1"/>
    <col min="2576" max="2597" width="4.5546875" style="1" customWidth="1"/>
    <col min="2598" max="2619" width="4.44140625" style="1" customWidth="1"/>
    <col min="2620" max="2628" width="3.44140625" style="1" customWidth="1"/>
    <col min="2629" max="2629" width="2.5546875" style="1" customWidth="1"/>
    <col min="2630" max="2630" width="17.44140625" style="1" customWidth="1"/>
    <col min="2631" max="2631" width="2.5546875" style="1" customWidth="1"/>
    <col min="2632" max="2632" width="4" style="1" customWidth="1"/>
    <col min="2633" max="2633" width="4.5546875" style="1" customWidth="1"/>
    <col min="2634" max="2634" width="9" style="1" customWidth="1"/>
    <col min="2635" max="2818" width="2.5546875" style="1"/>
    <col min="2819" max="2819" width="5.5546875" style="1" customWidth="1"/>
    <col min="2820" max="2831" width="5.44140625" style="1" customWidth="1"/>
    <col min="2832" max="2853" width="4.5546875" style="1" customWidth="1"/>
    <col min="2854" max="2875" width="4.44140625" style="1" customWidth="1"/>
    <col min="2876" max="2884" width="3.44140625" style="1" customWidth="1"/>
    <col min="2885" max="2885" width="2.5546875" style="1" customWidth="1"/>
    <col min="2886" max="2886" width="17.44140625" style="1" customWidth="1"/>
    <col min="2887" max="2887" width="2.5546875" style="1" customWidth="1"/>
    <col min="2888" max="2888" width="4" style="1" customWidth="1"/>
    <col min="2889" max="2889" width="4.5546875" style="1" customWidth="1"/>
    <col min="2890" max="2890" width="9" style="1" customWidth="1"/>
    <col min="2891" max="3074" width="2.5546875" style="1"/>
    <col min="3075" max="3075" width="5.5546875" style="1" customWidth="1"/>
    <col min="3076" max="3087" width="5.44140625" style="1" customWidth="1"/>
    <col min="3088" max="3109" width="4.5546875" style="1" customWidth="1"/>
    <col min="3110" max="3131" width="4.44140625" style="1" customWidth="1"/>
    <col min="3132" max="3140" width="3.44140625" style="1" customWidth="1"/>
    <col min="3141" max="3141" width="2.5546875" style="1" customWidth="1"/>
    <col min="3142" max="3142" width="17.44140625" style="1" customWidth="1"/>
    <col min="3143" max="3143" width="2.5546875" style="1" customWidth="1"/>
    <col min="3144" max="3144" width="4" style="1" customWidth="1"/>
    <col min="3145" max="3145" width="4.5546875" style="1" customWidth="1"/>
    <col min="3146" max="3146" width="9" style="1" customWidth="1"/>
    <col min="3147" max="3330" width="2.5546875" style="1"/>
    <col min="3331" max="3331" width="5.5546875" style="1" customWidth="1"/>
    <col min="3332" max="3343" width="5.44140625" style="1" customWidth="1"/>
    <col min="3344" max="3365" width="4.5546875" style="1" customWidth="1"/>
    <col min="3366" max="3387" width="4.44140625" style="1" customWidth="1"/>
    <col min="3388" max="3396" width="3.44140625" style="1" customWidth="1"/>
    <col min="3397" max="3397" width="2.5546875" style="1" customWidth="1"/>
    <col min="3398" max="3398" width="17.44140625" style="1" customWidth="1"/>
    <col min="3399" max="3399" width="2.5546875" style="1" customWidth="1"/>
    <col min="3400" max="3400" width="4" style="1" customWidth="1"/>
    <col min="3401" max="3401" width="4.5546875" style="1" customWidth="1"/>
    <col min="3402" max="3402" width="9" style="1" customWidth="1"/>
    <col min="3403" max="3586" width="2.5546875" style="1"/>
    <col min="3587" max="3587" width="5.5546875" style="1" customWidth="1"/>
    <col min="3588" max="3599" width="5.44140625" style="1" customWidth="1"/>
    <col min="3600" max="3621" width="4.5546875" style="1" customWidth="1"/>
    <col min="3622" max="3643" width="4.44140625" style="1" customWidth="1"/>
    <col min="3644" max="3652" width="3.44140625" style="1" customWidth="1"/>
    <col min="3653" max="3653" width="2.5546875" style="1" customWidth="1"/>
    <col min="3654" max="3654" width="17.44140625" style="1" customWidth="1"/>
    <col min="3655" max="3655" width="2.5546875" style="1" customWidth="1"/>
    <col min="3656" max="3656" width="4" style="1" customWidth="1"/>
    <col min="3657" max="3657" width="4.5546875" style="1" customWidth="1"/>
    <col min="3658" max="3658" width="9" style="1" customWidth="1"/>
    <col min="3659" max="3842" width="2.5546875" style="1"/>
    <col min="3843" max="3843" width="5.5546875" style="1" customWidth="1"/>
    <col min="3844" max="3855" width="5.44140625" style="1" customWidth="1"/>
    <col min="3856" max="3877" width="4.5546875" style="1" customWidth="1"/>
    <col min="3878" max="3899" width="4.44140625" style="1" customWidth="1"/>
    <col min="3900" max="3908" width="3.44140625" style="1" customWidth="1"/>
    <col min="3909" max="3909" width="2.5546875" style="1" customWidth="1"/>
    <col min="3910" max="3910" width="17.44140625" style="1" customWidth="1"/>
    <col min="3911" max="3911" width="2.5546875" style="1" customWidth="1"/>
    <col min="3912" max="3912" width="4" style="1" customWidth="1"/>
    <col min="3913" max="3913" width="4.5546875" style="1" customWidth="1"/>
    <col min="3914" max="3914" width="9" style="1" customWidth="1"/>
    <col min="3915" max="4098" width="2.5546875" style="1"/>
    <col min="4099" max="4099" width="5.5546875" style="1" customWidth="1"/>
    <col min="4100" max="4111" width="5.44140625" style="1" customWidth="1"/>
    <col min="4112" max="4133" width="4.5546875" style="1" customWidth="1"/>
    <col min="4134" max="4155" width="4.44140625" style="1" customWidth="1"/>
    <col min="4156" max="4164" width="3.44140625" style="1" customWidth="1"/>
    <col min="4165" max="4165" width="2.5546875" style="1" customWidth="1"/>
    <col min="4166" max="4166" width="17.44140625" style="1" customWidth="1"/>
    <col min="4167" max="4167" width="2.5546875" style="1" customWidth="1"/>
    <col min="4168" max="4168" width="4" style="1" customWidth="1"/>
    <col min="4169" max="4169" width="4.5546875" style="1" customWidth="1"/>
    <col min="4170" max="4170" width="9" style="1" customWidth="1"/>
    <col min="4171" max="4354" width="2.5546875" style="1"/>
    <col min="4355" max="4355" width="5.5546875" style="1" customWidth="1"/>
    <col min="4356" max="4367" width="5.44140625" style="1" customWidth="1"/>
    <col min="4368" max="4389" width="4.5546875" style="1" customWidth="1"/>
    <col min="4390" max="4411" width="4.44140625" style="1" customWidth="1"/>
    <col min="4412" max="4420" width="3.44140625" style="1" customWidth="1"/>
    <col min="4421" max="4421" width="2.5546875" style="1" customWidth="1"/>
    <col min="4422" max="4422" width="17.44140625" style="1" customWidth="1"/>
    <col min="4423" max="4423" width="2.5546875" style="1" customWidth="1"/>
    <col min="4424" max="4424" width="4" style="1" customWidth="1"/>
    <col min="4425" max="4425" width="4.5546875" style="1" customWidth="1"/>
    <col min="4426" max="4426" width="9" style="1" customWidth="1"/>
    <col min="4427" max="4610" width="2.5546875" style="1"/>
    <col min="4611" max="4611" width="5.5546875" style="1" customWidth="1"/>
    <col min="4612" max="4623" width="5.44140625" style="1" customWidth="1"/>
    <col min="4624" max="4645" width="4.5546875" style="1" customWidth="1"/>
    <col min="4646" max="4667" width="4.44140625" style="1" customWidth="1"/>
    <col min="4668" max="4676" width="3.44140625" style="1" customWidth="1"/>
    <col min="4677" max="4677" width="2.5546875" style="1" customWidth="1"/>
    <col min="4678" max="4678" width="17.44140625" style="1" customWidth="1"/>
    <col min="4679" max="4679" width="2.5546875" style="1" customWidth="1"/>
    <col min="4680" max="4680" width="4" style="1" customWidth="1"/>
    <col min="4681" max="4681" width="4.5546875" style="1" customWidth="1"/>
    <col min="4682" max="4682" width="9" style="1" customWidth="1"/>
    <col min="4683" max="4866" width="2.5546875" style="1"/>
    <col min="4867" max="4867" width="5.5546875" style="1" customWidth="1"/>
    <col min="4868" max="4879" width="5.44140625" style="1" customWidth="1"/>
    <col min="4880" max="4901" width="4.5546875" style="1" customWidth="1"/>
    <col min="4902" max="4923" width="4.44140625" style="1" customWidth="1"/>
    <col min="4924" max="4932" width="3.44140625" style="1" customWidth="1"/>
    <col min="4933" max="4933" width="2.5546875" style="1" customWidth="1"/>
    <col min="4934" max="4934" width="17.44140625" style="1" customWidth="1"/>
    <col min="4935" max="4935" width="2.5546875" style="1" customWidth="1"/>
    <col min="4936" max="4936" width="4" style="1" customWidth="1"/>
    <col min="4937" max="4937" width="4.5546875" style="1" customWidth="1"/>
    <col min="4938" max="4938" width="9" style="1" customWidth="1"/>
    <col min="4939" max="5122" width="2.5546875" style="1"/>
    <col min="5123" max="5123" width="5.5546875" style="1" customWidth="1"/>
    <col min="5124" max="5135" width="5.44140625" style="1" customWidth="1"/>
    <col min="5136" max="5157" width="4.5546875" style="1" customWidth="1"/>
    <col min="5158" max="5179" width="4.44140625" style="1" customWidth="1"/>
    <col min="5180" max="5188" width="3.44140625" style="1" customWidth="1"/>
    <col min="5189" max="5189" width="2.5546875" style="1" customWidth="1"/>
    <col min="5190" max="5190" width="17.44140625" style="1" customWidth="1"/>
    <col min="5191" max="5191" width="2.5546875" style="1" customWidth="1"/>
    <col min="5192" max="5192" width="4" style="1" customWidth="1"/>
    <col min="5193" max="5193" width="4.5546875" style="1" customWidth="1"/>
    <col min="5194" max="5194" width="9" style="1" customWidth="1"/>
    <col min="5195" max="5378" width="2.5546875" style="1"/>
    <col min="5379" max="5379" width="5.5546875" style="1" customWidth="1"/>
    <col min="5380" max="5391" width="5.44140625" style="1" customWidth="1"/>
    <col min="5392" max="5413" width="4.5546875" style="1" customWidth="1"/>
    <col min="5414" max="5435" width="4.44140625" style="1" customWidth="1"/>
    <col min="5436" max="5444" width="3.44140625" style="1" customWidth="1"/>
    <col min="5445" max="5445" width="2.5546875" style="1" customWidth="1"/>
    <col min="5446" max="5446" width="17.44140625" style="1" customWidth="1"/>
    <col min="5447" max="5447" width="2.5546875" style="1" customWidth="1"/>
    <col min="5448" max="5448" width="4" style="1" customWidth="1"/>
    <col min="5449" max="5449" width="4.5546875" style="1" customWidth="1"/>
    <col min="5450" max="5450" width="9" style="1" customWidth="1"/>
    <col min="5451" max="5634" width="2.5546875" style="1"/>
    <col min="5635" max="5635" width="5.5546875" style="1" customWidth="1"/>
    <col min="5636" max="5647" width="5.44140625" style="1" customWidth="1"/>
    <col min="5648" max="5669" width="4.5546875" style="1" customWidth="1"/>
    <col min="5670" max="5691" width="4.44140625" style="1" customWidth="1"/>
    <col min="5692" max="5700" width="3.44140625" style="1" customWidth="1"/>
    <col min="5701" max="5701" width="2.5546875" style="1" customWidth="1"/>
    <col min="5702" max="5702" width="17.44140625" style="1" customWidth="1"/>
    <col min="5703" max="5703" width="2.5546875" style="1" customWidth="1"/>
    <col min="5704" max="5704" width="4" style="1" customWidth="1"/>
    <col min="5705" max="5705" width="4.5546875" style="1" customWidth="1"/>
    <col min="5706" max="5706" width="9" style="1" customWidth="1"/>
    <col min="5707" max="5890" width="2.5546875" style="1"/>
    <col min="5891" max="5891" width="5.5546875" style="1" customWidth="1"/>
    <col min="5892" max="5903" width="5.44140625" style="1" customWidth="1"/>
    <col min="5904" max="5925" width="4.5546875" style="1" customWidth="1"/>
    <col min="5926" max="5947" width="4.44140625" style="1" customWidth="1"/>
    <col min="5948" max="5956" width="3.44140625" style="1" customWidth="1"/>
    <col min="5957" max="5957" width="2.5546875" style="1" customWidth="1"/>
    <col min="5958" max="5958" width="17.44140625" style="1" customWidth="1"/>
    <col min="5959" max="5959" width="2.5546875" style="1" customWidth="1"/>
    <col min="5960" max="5960" width="4" style="1" customWidth="1"/>
    <col min="5961" max="5961" width="4.5546875" style="1" customWidth="1"/>
    <col min="5962" max="5962" width="9" style="1" customWidth="1"/>
    <col min="5963" max="6146" width="2.5546875" style="1"/>
    <col min="6147" max="6147" width="5.5546875" style="1" customWidth="1"/>
    <col min="6148" max="6159" width="5.44140625" style="1" customWidth="1"/>
    <col min="6160" max="6181" width="4.5546875" style="1" customWidth="1"/>
    <col min="6182" max="6203" width="4.44140625" style="1" customWidth="1"/>
    <col min="6204" max="6212" width="3.44140625" style="1" customWidth="1"/>
    <col min="6213" max="6213" width="2.5546875" style="1" customWidth="1"/>
    <col min="6214" max="6214" width="17.44140625" style="1" customWidth="1"/>
    <col min="6215" max="6215" width="2.5546875" style="1" customWidth="1"/>
    <col min="6216" max="6216" width="4" style="1" customWidth="1"/>
    <col min="6217" max="6217" width="4.5546875" style="1" customWidth="1"/>
    <col min="6218" max="6218" width="9" style="1" customWidth="1"/>
    <col min="6219" max="6402" width="2.5546875" style="1"/>
    <col min="6403" max="6403" width="5.5546875" style="1" customWidth="1"/>
    <col min="6404" max="6415" width="5.44140625" style="1" customWidth="1"/>
    <col min="6416" max="6437" width="4.5546875" style="1" customWidth="1"/>
    <col min="6438" max="6459" width="4.44140625" style="1" customWidth="1"/>
    <col min="6460" max="6468" width="3.44140625" style="1" customWidth="1"/>
    <col min="6469" max="6469" width="2.5546875" style="1" customWidth="1"/>
    <col min="6470" max="6470" width="17.44140625" style="1" customWidth="1"/>
    <col min="6471" max="6471" width="2.5546875" style="1" customWidth="1"/>
    <col min="6472" max="6472" width="4" style="1" customWidth="1"/>
    <col min="6473" max="6473" width="4.5546875" style="1" customWidth="1"/>
    <col min="6474" max="6474" width="9" style="1" customWidth="1"/>
    <col min="6475" max="6658" width="2.5546875" style="1"/>
    <col min="6659" max="6659" width="5.5546875" style="1" customWidth="1"/>
    <col min="6660" max="6671" width="5.44140625" style="1" customWidth="1"/>
    <col min="6672" max="6693" width="4.5546875" style="1" customWidth="1"/>
    <col min="6694" max="6715" width="4.44140625" style="1" customWidth="1"/>
    <col min="6716" max="6724" width="3.44140625" style="1" customWidth="1"/>
    <col min="6725" max="6725" width="2.5546875" style="1" customWidth="1"/>
    <col min="6726" max="6726" width="17.44140625" style="1" customWidth="1"/>
    <col min="6727" max="6727" width="2.5546875" style="1" customWidth="1"/>
    <col min="6728" max="6728" width="4" style="1" customWidth="1"/>
    <col min="6729" max="6729" width="4.5546875" style="1" customWidth="1"/>
    <col min="6730" max="6730" width="9" style="1" customWidth="1"/>
    <col min="6731" max="6914" width="2.5546875" style="1"/>
    <col min="6915" max="6915" width="5.5546875" style="1" customWidth="1"/>
    <col min="6916" max="6927" width="5.44140625" style="1" customWidth="1"/>
    <col min="6928" max="6949" width="4.5546875" style="1" customWidth="1"/>
    <col min="6950" max="6971" width="4.44140625" style="1" customWidth="1"/>
    <col min="6972" max="6980" width="3.44140625" style="1" customWidth="1"/>
    <col min="6981" max="6981" width="2.5546875" style="1" customWidth="1"/>
    <col min="6982" max="6982" width="17.44140625" style="1" customWidth="1"/>
    <col min="6983" max="6983" width="2.5546875" style="1" customWidth="1"/>
    <col min="6984" max="6984" width="4" style="1" customWidth="1"/>
    <col min="6985" max="6985" width="4.5546875" style="1" customWidth="1"/>
    <col min="6986" max="6986" width="9" style="1" customWidth="1"/>
    <col min="6987" max="7170" width="2.5546875" style="1"/>
    <col min="7171" max="7171" width="5.5546875" style="1" customWidth="1"/>
    <col min="7172" max="7183" width="5.44140625" style="1" customWidth="1"/>
    <col min="7184" max="7205" width="4.5546875" style="1" customWidth="1"/>
    <col min="7206" max="7227" width="4.44140625" style="1" customWidth="1"/>
    <col min="7228" max="7236" width="3.44140625" style="1" customWidth="1"/>
    <col min="7237" max="7237" width="2.5546875" style="1" customWidth="1"/>
    <col min="7238" max="7238" width="17.44140625" style="1" customWidth="1"/>
    <col min="7239" max="7239" width="2.5546875" style="1" customWidth="1"/>
    <col min="7240" max="7240" width="4" style="1" customWidth="1"/>
    <col min="7241" max="7241" width="4.5546875" style="1" customWidth="1"/>
    <col min="7242" max="7242" width="9" style="1" customWidth="1"/>
    <col min="7243" max="7426" width="2.5546875" style="1"/>
    <col min="7427" max="7427" width="5.5546875" style="1" customWidth="1"/>
    <col min="7428" max="7439" width="5.44140625" style="1" customWidth="1"/>
    <col min="7440" max="7461" width="4.5546875" style="1" customWidth="1"/>
    <col min="7462" max="7483" width="4.44140625" style="1" customWidth="1"/>
    <col min="7484" max="7492" width="3.44140625" style="1" customWidth="1"/>
    <col min="7493" max="7493" width="2.5546875" style="1" customWidth="1"/>
    <col min="7494" max="7494" width="17.44140625" style="1" customWidth="1"/>
    <col min="7495" max="7495" width="2.5546875" style="1" customWidth="1"/>
    <col min="7496" max="7496" width="4" style="1" customWidth="1"/>
    <col min="7497" max="7497" width="4.5546875" style="1" customWidth="1"/>
    <col min="7498" max="7498" width="9" style="1" customWidth="1"/>
    <col min="7499" max="7682" width="2.5546875" style="1"/>
    <col min="7683" max="7683" width="5.5546875" style="1" customWidth="1"/>
    <col min="7684" max="7695" width="5.44140625" style="1" customWidth="1"/>
    <col min="7696" max="7717" width="4.5546875" style="1" customWidth="1"/>
    <col min="7718" max="7739" width="4.44140625" style="1" customWidth="1"/>
    <col min="7740" max="7748" width="3.44140625" style="1" customWidth="1"/>
    <col min="7749" max="7749" width="2.5546875" style="1" customWidth="1"/>
    <col min="7750" max="7750" width="17.44140625" style="1" customWidth="1"/>
    <col min="7751" max="7751" width="2.5546875" style="1" customWidth="1"/>
    <col min="7752" max="7752" width="4" style="1" customWidth="1"/>
    <col min="7753" max="7753" width="4.5546875" style="1" customWidth="1"/>
    <col min="7754" max="7754" width="9" style="1" customWidth="1"/>
    <col min="7755" max="7938" width="2.5546875" style="1"/>
    <col min="7939" max="7939" width="5.5546875" style="1" customWidth="1"/>
    <col min="7940" max="7951" width="5.44140625" style="1" customWidth="1"/>
    <col min="7952" max="7973" width="4.5546875" style="1" customWidth="1"/>
    <col min="7974" max="7995" width="4.44140625" style="1" customWidth="1"/>
    <col min="7996" max="8004" width="3.44140625" style="1" customWidth="1"/>
    <col min="8005" max="8005" width="2.5546875" style="1" customWidth="1"/>
    <col min="8006" max="8006" width="17.44140625" style="1" customWidth="1"/>
    <col min="8007" max="8007" width="2.5546875" style="1" customWidth="1"/>
    <col min="8008" max="8008" width="4" style="1" customWidth="1"/>
    <col min="8009" max="8009" width="4.5546875" style="1" customWidth="1"/>
    <col min="8010" max="8010" width="9" style="1" customWidth="1"/>
    <col min="8011" max="8194" width="2.5546875" style="1"/>
    <col min="8195" max="8195" width="5.5546875" style="1" customWidth="1"/>
    <col min="8196" max="8207" width="5.44140625" style="1" customWidth="1"/>
    <col min="8208" max="8229" width="4.5546875" style="1" customWidth="1"/>
    <col min="8230" max="8251" width="4.44140625" style="1" customWidth="1"/>
    <col min="8252" max="8260" width="3.44140625" style="1" customWidth="1"/>
    <col min="8261" max="8261" width="2.5546875" style="1" customWidth="1"/>
    <col min="8262" max="8262" width="17.44140625" style="1" customWidth="1"/>
    <col min="8263" max="8263" width="2.5546875" style="1" customWidth="1"/>
    <col min="8264" max="8264" width="4" style="1" customWidth="1"/>
    <col min="8265" max="8265" width="4.5546875" style="1" customWidth="1"/>
    <col min="8266" max="8266" width="9" style="1" customWidth="1"/>
    <col min="8267" max="8450" width="2.5546875" style="1"/>
    <col min="8451" max="8451" width="5.5546875" style="1" customWidth="1"/>
    <col min="8452" max="8463" width="5.44140625" style="1" customWidth="1"/>
    <col min="8464" max="8485" width="4.5546875" style="1" customWidth="1"/>
    <col min="8486" max="8507" width="4.44140625" style="1" customWidth="1"/>
    <col min="8508" max="8516" width="3.44140625" style="1" customWidth="1"/>
    <col min="8517" max="8517" width="2.5546875" style="1" customWidth="1"/>
    <col min="8518" max="8518" width="17.44140625" style="1" customWidth="1"/>
    <col min="8519" max="8519" width="2.5546875" style="1" customWidth="1"/>
    <col min="8520" max="8520" width="4" style="1" customWidth="1"/>
    <col min="8521" max="8521" width="4.5546875" style="1" customWidth="1"/>
    <col min="8522" max="8522" width="9" style="1" customWidth="1"/>
    <col min="8523" max="8706" width="2.5546875" style="1"/>
    <col min="8707" max="8707" width="5.5546875" style="1" customWidth="1"/>
    <col min="8708" max="8719" width="5.44140625" style="1" customWidth="1"/>
    <col min="8720" max="8741" width="4.5546875" style="1" customWidth="1"/>
    <col min="8742" max="8763" width="4.44140625" style="1" customWidth="1"/>
    <col min="8764" max="8772" width="3.44140625" style="1" customWidth="1"/>
    <col min="8773" max="8773" width="2.5546875" style="1" customWidth="1"/>
    <col min="8774" max="8774" width="17.44140625" style="1" customWidth="1"/>
    <col min="8775" max="8775" width="2.5546875" style="1" customWidth="1"/>
    <col min="8776" max="8776" width="4" style="1" customWidth="1"/>
    <col min="8777" max="8777" width="4.5546875" style="1" customWidth="1"/>
    <col min="8778" max="8778" width="9" style="1" customWidth="1"/>
    <col min="8779" max="8962" width="2.5546875" style="1"/>
    <col min="8963" max="8963" width="5.5546875" style="1" customWidth="1"/>
    <col min="8964" max="8975" width="5.44140625" style="1" customWidth="1"/>
    <col min="8976" max="8997" width="4.5546875" style="1" customWidth="1"/>
    <col min="8998" max="9019" width="4.44140625" style="1" customWidth="1"/>
    <col min="9020" max="9028" width="3.44140625" style="1" customWidth="1"/>
    <col min="9029" max="9029" width="2.5546875" style="1" customWidth="1"/>
    <col min="9030" max="9030" width="17.44140625" style="1" customWidth="1"/>
    <col min="9031" max="9031" width="2.5546875" style="1" customWidth="1"/>
    <col min="9032" max="9032" width="4" style="1" customWidth="1"/>
    <col min="9033" max="9033" width="4.5546875" style="1" customWidth="1"/>
    <col min="9034" max="9034" width="9" style="1" customWidth="1"/>
    <col min="9035" max="9218" width="2.5546875" style="1"/>
    <col min="9219" max="9219" width="5.5546875" style="1" customWidth="1"/>
    <col min="9220" max="9231" width="5.44140625" style="1" customWidth="1"/>
    <col min="9232" max="9253" width="4.5546875" style="1" customWidth="1"/>
    <col min="9254" max="9275" width="4.44140625" style="1" customWidth="1"/>
    <col min="9276" max="9284" width="3.44140625" style="1" customWidth="1"/>
    <col min="9285" max="9285" width="2.5546875" style="1" customWidth="1"/>
    <col min="9286" max="9286" width="17.44140625" style="1" customWidth="1"/>
    <col min="9287" max="9287" width="2.5546875" style="1" customWidth="1"/>
    <col min="9288" max="9288" width="4" style="1" customWidth="1"/>
    <col min="9289" max="9289" width="4.5546875" style="1" customWidth="1"/>
    <col min="9290" max="9290" width="9" style="1" customWidth="1"/>
    <col min="9291" max="9474" width="2.5546875" style="1"/>
    <col min="9475" max="9475" width="5.5546875" style="1" customWidth="1"/>
    <col min="9476" max="9487" width="5.44140625" style="1" customWidth="1"/>
    <col min="9488" max="9509" width="4.5546875" style="1" customWidth="1"/>
    <col min="9510" max="9531" width="4.44140625" style="1" customWidth="1"/>
    <col min="9532" max="9540" width="3.44140625" style="1" customWidth="1"/>
    <col min="9541" max="9541" width="2.5546875" style="1" customWidth="1"/>
    <col min="9542" max="9542" width="17.44140625" style="1" customWidth="1"/>
    <col min="9543" max="9543" width="2.5546875" style="1" customWidth="1"/>
    <col min="9544" max="9544" width="4" style="1" customWidth="1"/>
    <col min="9545" max="9545" width="4.5546875" style="1" customWidth="1"/>
    <col min="9546" max="9546" width="9" style="1" customWidth="1"/>
    <col min="9547" max="9730" width="2.5546875" style="1"/>
    <col min="9731" max="9731" width="5.5546875" style="1" customWidth="1"/>
    <col min="9732" max="9743" width="5.44140625" style="1" customWidth="1"/>
    <col min="9744" max="9765" width="4.5546875" style="1" customWidth="1"/>
    <col min="9766" max="9787" width="4.44140625" style="1" customWidth="1"/>
    <col min="9788" max="9796" width="3.44140625" style="1" customWidth="1"/>
    <col min="9797" max="9797" width="2.5546875" style="1" customWidth="1"/>
    <col min="9798" max="9798" width="17.44140625" style="1" customWidth="1"/>
    <col min="9799" max="9799" width="2.5546875" style="1" customWidth="1"/>
    <col min="9800" max="9800" width="4" style="1" customWidth="1"/>
    <col min="9801" max="9801" width="4.5546875" style="1" customWidth="1"/>
    <col min="9802" max="9802" width="9" style="1" customWidth="1"/>
    <col min="9803" max="9986" width="2.5546875" style="1"/>
    <col min="9987" max="9987" width="5.5546875" style="1" customWidth="1"/>
    <col min="9988" max="9999" width="5.44140625" style="1" customWidth="1"/>
    <col min="10000" max="10021" width="4.5546875" style="1" customWidth="1"/>
    <col min="10022" max="10043" width="4.44140625" style="1" customWidth="1"/>
    <col min="10044" max="10052" width="3.44140625" style="1" customWidth="1"/>
    <col min="10053" max="10053" width="2.5546875" style="1" customWidth="1"/>
    <col min="10054" max="10054" width="17.44140625" style="1" customWidth="1"/>
    <col min="10055" max="10055" width="2.5546875" style="1" customWidth="1"/>
    <col min="10056" max="10056" width="4" style="1" customWidth="1"/>
    <col min="10057" max="10057" width="4.5546875" style="1" customWidth="1"/>
    <col min="10058" max="10058" width="9" style="1" customWidth="1"/>
    <col min="10059" max="10242" width="2.5546875" style="1"/>
    <col min="10243" max="10243" width="5.5546875" style="1" customWidth="1"/>
    <col min="10244" max="10255" width="5.44140625" style="1" customWidth="1"/>
    <col min="10256" max="10277" width="4.5546875" style="1" customWidth="1"/>
    <col min="10278" max="10299" width="4.44140625" style="1" customWidth="1"/>
    <col min="10300" max="10308" width="3.44140625" style="1" customWidth="1"/>
    <col min="10309" max="10309" width="2.5546875" style="1" customWidth="1"/>
    <col min="10310" max="10310" width="17.44140625" style="1" customWidth="1"/>
    <col min="10311" max="10311" width="2.5546875" style="1" customWidth="1"/>
    <col min="10312" max="10312" width="4" style="1" customWidth="1"/>
    <col min="10313" max="10313" width="4.5546875" style="1" customWidth="1"/>
    <col min="10314" max="10314" width="9" style="1" customWidth="1"/>
    <col min="10315" max="10498" width="2.5546875" style="1"/>
    <col min="10499" max="10499" width="5.5546875" style="1" customWidth="1"/>
    <col min="10500" max="10511" width="5.44140625" style="1" customWidth="1"/>
    <col min="10512" max="10533" width="4.5546875" style="1" customWidth="1"/>
    <col min="10534" max="10555" width="4.44140625" style="1" customWidth="1"/>
    <col min="10556" max="10564" width="3.44140625" style="1" customWidth="1"/>
    <col min="10565" max="10565" width="2.5546875" style="1" customWidth="1"/>
    <col min="10566" max="10566" width="17.44140625" style="1" customWidth="1"/>
    <col min="10567" max="10567" width="2.5546875" style="1" customWidth="1"/>
    <col min="10568" max="10568" width="4" style="1" customWidth="1"/>
    <col min="10569" max="10569" width="4.5546875" style="1" customWidth="1"/>
    <col min="10570" max="10570" width="9" style="1" customWidth="1"/>
    <col min="10571" max="10754" width="2.5546875" style="1"/>
    <col min="10755" max="10755" width="5.5546875" style="1" customWidth="1"/>
    <col min="10756" max="10767" width="5.44140625" style="1" customWidth="1"/>
    <col min="10768" max="10789" width="4.5546875" style="1" customWidth="1"/>
    <col min="10790" max="10811" width="4.44140625" style="1" customWidth="1"/>
    <col min="10812" max="10820" width="3.44140625" style="1" customWidth="1"/>
    <col min="10821" max="10821" width="2.5546875" style="1" customWidth="1"/>
    <col min="10822" max="10822" width="17.44140625" style="1" customWidth="1"/>
    <col min="10823" max="10823" width="2.5546875" style="1" customWidth="1"/>
    <col min="10824" max="10824" width="4" style="1" customWidth="1"/>
    <col min="10825" max="10825" width="4.5546875" style="1" customWidth="1"/>
    <col min="10826" max="10826" width="9" style="1" customWidth="1"/>
    <col min="10827" max="11010" width="2.5546875" style="1"/>
    <col min="11011" max="11011" width="5.5546875" style="1" customWidth="1"/>
    <col min="11012" max="11023" width="5.44140625" style="1" customWidth="1"/>
    <col min="11024" max="11045" width="4.5546875" style="1" customWidth="1"/>
    <col min="11046" max="11067" width="4.44140625" style="1" customWidth="1"/>
    <col min="11068" max="11076" width="3.44140625" style="1" customWidth="1"/>
    <col min="11077" max="11077" width="2.5546875" style="1" customWidth="1"/>
    <col min="11078" max="11078" width="17.44140625" style="1" customWidth="1"/>
    <col min="11079" max="11079" width="2.5546875" style="1" customWidth="1"/>
    <col min="11080" max="11080" width="4" style="1" customWidth="1"/>
    <col min="11081" max="11081" width="4.5546875" style="1" customWidth="1"/>
    <col min="11082" max="11082" width="9" style="1" customWidth="1"/>
    <col min="11083" max="11266" width="2.5546875" style="1"/>
    <col min="11267" max="11267" width="5.5546875" style="1" customWidth="1"/>
    <col min="11268" max="11279" width="5.44140625" style="1" customWidth="1"/>
    <col min="11280" max="11301" width="4.5546875" style="1" customWidth="1"/>
    <col min="11302" max="11323" width="4.44140625" style="1" customWidth="1"/>
    <col min="11324" max="11332" width="3.44140625" style="1" customWidth="1"/>
    <col min="11333" max="11333" width="2.5546875" style="1" customWidth="1"/>
    <col min="11334" max="11334" width="17.44140625" style="1" customWidth="1"/>
    <col min="11335" max="11335" width="2.5546875" style="1" customWidth="1"/>
    <col min="11336" max="11336" width="4" style="1" customWidth="1"/>
    <col min="11337" max="11337" width="4.5546875" style="1" customWidth="1"/>
    <col min="11338" max="11338" width="9" style="1" customWidth="1"/>
    <col min="11339" max="11522" width="2.5546875" style="1"/>
    <col min="11523" max="11523" width="5.5546875" style="1" customWidth="1"/>
    <col min="11524" max="11535" width="5.44140625" style="1" customWidth="1"/>
    <col min="11536" max="11557" width="4.5546875" style="1" customWidth="1"/>
    <col min="11558" max="11579" width="4.44140625" style="1" customWidth="1"/>
    <col min="11580" max="11588" width="3.44140625" style="1" customWidth="1"/>
    <col min="11589" max="11589" width="2.5546875" style="1" customWidth="1"/>
    <col min="11590" max="11590" width="17.44140625" style="1" customWidth="1"/>
    <col min="11591" max="11591" width="2.5546875" style="1" customWidth="1"/>
    <col min="11592" max="11592" width="4" style="1" customWidth="1"/>
    <col min="11593" max="11593" width="4.5546875" style="1" customWidth="1"/>
    <col min="11594" max="11594" width="9" style="1" customWidth="1"/>
    <col min="11595" max="11778" width="2.5546875" style="1"/>
    <col min="11779" max="11779" width="5.5546875" style="1" customWidth="1"/>
    <col min="11780" max="11791" width="5.44140625" style="1" customWidth="1"/>
    <col min="11792" max="11813" width="4.5546875" style="1" customWidth="1"/>
    <col min="11814" max="11835" width="4.44140625" style="1" customWidth="1"/>
    <col min="11836" max="11844" width="3.44140625" style="1" customWidth="1"/>
    <col min="11845" max="11845" width="2.5546875" style="1" customWidth="1"/>
    <col min="11846" max="11846" width="17.44140625" style="1" customWidth="1"/>
    <col min="11847" max="11847" width="2.5546875" style="1" customWidth="1"/>
    <col min="11848" max="11848" width="4" style="1" customWidth="1"/>
    <col min="11849" max="11849" width="4.5546875" style="1" customWidth="1"/>
    <col min="11850" max="11850" width="9" style="1" customWidth="1"/>
    <col min="11851" max="12034" width="2.5546875" style="1"/>
    <col min="12035" max="12035" width="5.5546875" style="1" customWidth="1"/>
    <col min="12036" max="12047" width="5.44140625" style="1" customWidth="1"/>
    <col min="12048" max="12069" width="4.5546875" style="1" customWidth="1"/>
    <col min="12070" max="12091" width="4.44140625" style="1" customWidth="1"/>
    <col min="12092" max="12100" width="3.44140625" style="1" customWidth="1"/>
    <col min="12101" max="12101" width="2.5546875" style="1" customWidth="1"/>
    <col min="12102" max="12102" width="17.44140625" style="1" customWidth="1"/>
    <col min="12103" max="12103" width="2.5546875" style="1" customWidth="1"/>
    <col min="12104" max="12104" width="4" style="1" customWidth="1"/>
    <col min="12105" max="12105" width="4.5546875" style="1" customWidth="1"/>
    <col min="12106" max="12106" width="9" style="1" customWidth="1"/>
    <col min="12107" max="12290" width="2.5546875" style="1"/>
    <col min="12291" max="12291" width="5.5546875" style="1" customWidth="1"/>
    <col min="12292" max="12303" width="5.44140625" style="1" customWidth="1"/>
    <col min="12304" max="12325" width="4.5546875" style="1" customWidth="1"/>
    <col min="12326" max="12347" width="4.44140625" style="1" customWidth="1"/>
    <col min="12348" max="12356" width="3.44140625" style="1" customWidth="1"/>
    <col min="12357" max="12357" width="2.5546875" style="1" customWidth="1"/>
    <col min="12358" max="12358" width="17.44140625" style="1" customWidth="1"/>
    <col min="12359" max="12359" width="2.5546875" style="1" customWidth="1"/>
    <col min="12360" max="12360" width="4" style="1" customWidth="1"/>
    <col min="12361" max="12361" width="4.5546875" style="1" customWidth="1"/>
    <col min="12362" max="12362" width="9" style="1" customWidth="1"/>
    <col min="12363" max="12546" width="2.5546875" style="1"/>
    <col min="12547" max="12547" width="5.5546875" style="1" customWidth="1"/>
    <col min="12548" max="12559" width="5.44140625" style="1" customWidth="1"/>
    <col min="12560" max="12581" width="4.5546875" style="1" customWidth="1"/>
    <col min="12582" max="12603" width="4.44140625" style="1" customWidth="1"/>
    <col min="12604" max="12612" width="3.44140625" style="1" customWidth="1"/>
    <col min="12613" max="12613" width="2.5546875" style="1" customWidth="1"/>
    <col min="12614" max="12614" width="17.44140625" style="1" customWidth="1"/>
    <col min="12615" max="12615" width="2.5546875" style="1" customWidth="1"/>
    <col min="12616" max="12616" width="4" style="1" customWidth="1"/>
    <col min="12617" max="12617" width="4.5546875" style="1" customWidth="1"/>
    <col min="12618" max="12618" width="9" style="1" customWidth="1"/>
    <col min="12619" max="12802" width="2.5546875" style="1"/>
    <col min="12803" max="12803" width="5.5546875" style="1" customWidth="1"/>
    <col min="12804" max="12815" width="5.44140625" style="1" customWidth="1"/>
    <col min="12816" max="12837" width="4.5546875" style="1" customWidth="1"/>
    <col min="12838" max="12859" width="4.44140625" style="1" customWidth="1"/>
    <col min="12860" max="12868" width="3.44140625" style="1" customWidth="1"/>
    <col min="12869" max="12869" width="2.5546875" style="1" customWidth="1"/>
    <col min="12870" max="12870" width="17.44140625" style="1" customWidth="1"/>
    <col min="12871" max="12871" width="2.5546875" style="1" customWidth="1"/>
    <col min="12872" max="12872" width="4" style="1" customWidth="1"/>
    <col min="12873" max="12873" width="4.5546875" style="1" customWidth="1"/>
    <col min="12874" max="12874" width="9" style="1" customWidth="1"/>
    <col min="12875" max="13058" width="2.5546875" style="1"/>
    <col min="13059" max="13059" width="5.5546875" style="1" customWidth="1"/>
    <col min="13060" max="13071" width="5.44140625" style="1" customWidth="1"/>
    <col min="13072" max="13093" width="4.5546875" style="1" customWidth="1"/>
    <col min="13094" max="13115" width="4.44140625" style="1" customWidth="1"/>
    <col min="13116" max="13124" width="3.44140625" style="1" customWidth="1"/>
    <col min="13125" max="13125" width="2.5546875" style="1" customWidth="1"/>
    <col min="13126" max="13126" width="17.44140625" style="1" customWidth="1"/>
    <col min="13127" max="13127" width="2.5546875" style="1" customWidth="1"/>
    <col min="13128" max="13128" width="4" style="1" customWidth="1"/>
    <col min="13129" max="13129" width="4.5546875" style="1" customWidth="1"/>
    <col min="13130" max="13130" width="9" style="1" customWidth="1"/>
    <col min="13131" max="13314" width="2.5546875" style="1"/>
    <col min="13315" max="13315" width="5.5546875" style="1" customWidth="1"/>
    <col min="13316" max="13327" width="5.44140625" style="1" customWidth="1"/>
    <col min="13328" max="13349" width="4.5546875" style="1" customWidth="1"/>
    <col min="13350" max="13371" width="4.44140625" style="1" customWidth="1"/>
    <col min="13372" max="13380" width="3.44140625" style="1" customWidth="1"/>
    <col min="13381" max="13381" width="2.5546875" style="1" customWidth="1"/>
    <col min="13382" max="13382" width="17.44140625" style="1" customWidth="1"/>
    <col min="13383" max="13383" width="2.5546875" style="1" customWidth="1"/>
    <col min="13384" max="13384" width="4" style="1" customWidth="1"/>
    <col min="13385" max="13385" width="4.5546875" style="1" customWidth="1"/>
    <col min="13386" max="13386" width="9" style="1" customWidth="1"/>
    <col min="13387" max="13570" width="2.5546875" style="1"/>
    <col min="13571" max="13571" width="5.5546875" style="1" customWidth="1"/>
    <col min="13572" max="13583" width="5.44140625" style="1" customWidth="1"/>
    <col min="13584" max="13605" width="4.5546875" style="1" customWidth="1"/>
    <col min="13606" max="13627" width="4.44140625" style="1" customWidth="1"/>
    <col min="13628" max="13636" width="3.44140625" style="1" customWidth="1"/>
    <col min="13637" max="13637" width="2.5546875" style="1" customWidth="1"/>
    <col min="13638" max="13638" width="17.44140625" style="1" customWidth="1"/>
    <col min="13639" max="13639" width="2.5546875" style="1" customWidth="1"/>
    <col min="13640" max="13640" width="4" style="1" customWidth="1"/>
    <col min="13641" max="13641" width="4.5546875" style="1" customWidth="1"/>
    <col min="13642" max="13642" width="9" style="1" customWidth="1"/>
    <col min="13643" max="13826" width="2.5546875" style="1"/>
    <col min="13827" max="13827" width="5.5546875" style="1" customWidth="1"/>
    <col min="13828" max="13839" width="5.44140625" style="1" customWidth="1"/>
    <col min="13840" max="13861" width="4.5546875" style="1" customWidth="1"/>
    <col min="13862" max="13883" width="4.44140625" style="1" customWidth="1"/>
    <col min="13884" max="13892" width="3.44140625" style="1" customWidth="1"/>
    <col min="13893" max="13893" width="2.5546875" style="1" customWidth="1"/>
    <col min="13894" max="13894" width="17.44140625" style="1" customWidth="1"/>
    <col min="13895" max="13895" width="2.5546875" style="1" customWidth="1"/>
    <col min="13896" max="13896" width="4" style="1" customWidth="1"/>
    <col min="13897" max="13897" width="4.5546875" style="1" customWidth="1"/>
    <col min="13898" max="13898" width="9" style="1" customWidth="1"/>
    <col min="13899" max="14082" width="2.5546875" style="1"/>
    <col min="14083" max="14083" width="5.5546875" style="1" customWidth="1"/>
    <col min="14084" max="14095" width="5.44140625" style="1" customWidth="1"/>
    <col min="14096" max="14117" width="4.5546875" style="1" customWidth="1"/>
    <col min="14118" max="14139" width="4.44140625" style="1" customWidth="1"/>
    <col min="14140" max="14148" width="3.44140625" style="1" customWidth="1"/>
    <col min="14149" max="14149" width="2.5546875" style="1" customWidth="1"/>
    <col min="14150" max="14150" width="17.44140625" style="1" customWidth="1"/>
    <col min="14151" max="14151" width="2.5546875" style="1" customWidth="1"/>
    <col min="14152" max="14152" width="4" style="1" customWidth="1"/>
    <col min="14153" max="14153" width="4.5546875" style="1" customWidth="1"/>
    <col min="14154" max="14154" width="9" style="1" customWidth="1"/>
    <col min="14155" max="14338" width="2.5546875" style="1"/>
    <col min="14339" max="14339" width="5.5546875" style="1" customWidth="1"/>
    <col min="14340" max="14351" width="5.44140625" style="1" customWidth="1"/>
    <col min="14352" max="14373" width="4.5546875" style="1" customWidth="1"/>
    <col min="14374" max="14395" width="4.44140625" style="1" customWidth="1"/>
    <col min="14396" max="14404" width="3.44140625" style="1" customWidth="1"/>
    <col min="14405" max="14405" width="2.5546875" style="1" customWidth="1"/>
    <col min="14406" max="14406" width="17.44140625" style="1" customWidth="1"/>
    <col min="14407" max="14407" width="2.5546875" style="1" customWidth="1"/>
    <col min="14408" max="14408" width="4" style="1" customWidth="1"/>
    <col min="14409" max="14409" width="4.5546875" style="1" customWidth="1"/>
    <col min="14410" max="14410" width="9" style="1" customWidth="1"/>
    <col min="14411" max="14594" width="2.5546875" style="1"/>
    <col min="14595" max="14595" width="5.5546875" style="1" customWidth="1"/>
    <col min="14596" max="14607" width="5.44140625" style="1" customWidth="1"/>
    <col min="14608" max="14629" width="4.5546875" style="1" customWidth="1"/>
    <col min="14630" max="14651" width="4.44140625" style="1" customWidth="1"/>
    <col min="14652" max="14660" width="3.44140625" style="1" customWidth="1"/>
    <col min="14661" max="14661" width="2.5546875" style="1" customWidth="1"/>
    <col min="14662" max="14662" width="17.44140625" style="1" customWidth="1"/>
    <col min="14663" max="14663" width="2.5546875" style="1" customWidth="1"/>
    <col min="14664" max="14664" width="4" style="1" customWidth="1"/>
    <col min="14665" max="14665" width="4.5546875" style="1" customWidth="1"/>
    <col min="14666" max="14666" width="9" style="1" customWidth="1"/>
    <col min="14667" max="14850" width="2.5546875" style="1"/>
    <col min="14851" max="14851" width="5.5546875" style="1" customWidth="1"/>
    <col min="14852" max="14863" width="5.44140625" style="1" customWidth="1"/>
    <col min="14864" max="14885" width="4.5546875" style="1" customWidth="1"/>
    <col min="14886" max="14907" width="4.44140625" style="1" customWidth="1"/>
    <col min="14908" max="14916" width="3.44140625" style="1" customWidth="1"/>
    <col min="14917" max="14917" width="2.5546875" style="1" customWidth="1"/>
    <col min="14918" max="14918" width="17.44140625" style="1" customWidth="1"/>
    <col min="14919" max="14919" width="2.5546875" style="1" customWidth="1"/>
    <col min="14920" max="14920" width="4" style="1" customWidth="1"/>
    <col min="14921" max="14921" width="4.5546875" style="1" customWidth="1"/>
    <col min="14922" max="14922" width="9" style="1" customWidth="1"/>
    <col min="14923" max="15106" width="2.5546875" style="1"/>
    <col min="15107" max="15107" width="5.5546875" style="1" customWidth="1"/>
    <col min="15108" max="15119" width="5.44140625" style="1" customWidth="1"/>
    <col min="15120" max="15141" width="4.5546875" style="1" customWidth="1"/>
    <col min="15142" max="15163" width="4.44140625" style="1" customWidth="1"/>
    <col min="15164" max="15172" width="3.44140625" style="1" customWidth="1"/>
    <col min="15173" max="15173" width="2.5546875" style="1" customWidth="1"/>
    <col min="15174" max="15174" width="17.44140625" style="1" customWidth="1"/>
    <col min="15175" max="15175" width="2.5546875" style="1" customWidth="1"/>
    <col min="15176" max="15176" width="4" style="1" customWidth="1"/>
    <col min="15177" max="15177" width="4.5546875" style="1" customWidth="1"/>
    <col min="15178" max="15178" width="9" style="1" customWidth="1"/>
    <col min="15179" max="15362" width="2.5546875" style="1"/>
    <col min="15363" max="15363" width="5.5546875" style="1" customWidth="1"/>
    <col min="15364" max="15375" width="5.44140625" style="1" customWidth="1"/>
    <col min="15376" max="15397" width="4.5546875" style="1" customWidth="1"/>
    <col min="15398" max="15419" width="4.44140625" style="1" customWidth="1"/>
    <col min="15420" max="15428" width="3.44140625" style="1" customWidth="1"/>
    <col min="15429" max="15429" width="2.5546875" style="1" customWidth="1"/>
    <col min="15430" max="15430" width="17.44140625" style="1" customWidth="1"/>
    <col min="15431" max="15431" width="2.5546875" style="1" customWidth="1"/>
    <col min="15432" max="15432" width="4" style="1" customWidth="1"/>
    <col min="15433" max="15433" width="4.5546875" style="1" customWidth="1"/>
    <col min="15434" max="15434" width="9" style="1" customWidth="1"/>
    <col min="15435" max="15618" width="2.5546875" style="1"/>
    <col min="15619" max="15619" width="5.5546875" style="1" customWidth="1"/>
    <col min="15620" max="15631" width="5.44140625" style="1" customWidth="1"/>
    <col min="15632" max="15653" width="4.5546875" style="1" customWidth="1"/>
    <col min="15654" max="15675" width="4.44140625" style="1" customWidth="1"/>
    <col min="15676" max="15684" width="3.44140625" style="1" customWidth="1"/>
    <col min="15685" max="15685" width="2.5546875" style="1" customWidth="1"/>
    <col min="15686" max="15686" width="17.44140625" style="1" customWidth="1"/>
    <col min="15687" max="15687" width="2.5546875" style="1" customWidth="1"/>
    <col min="15688" max="15688" width="4" style="1" customWidth="1"/>
    <col min="15689" max="15689" width="4.5546875" style="1" customWidth="1"/>
    <col min="15690" max="15690" width="9" style="1" customWidth="1"/>
    <col min="15691" max="15874" width="2.5546875" style="1"/>
    <col min="15875" max="15875" width="5.5546875" style="1" customWidth="1"/>
    <col min="15876" max="15887" width="5.44140625" style="1" customWidth="1"/>
    <col min="15888" max="15909" width="4.5546875" style="1" customWidth="1"/>
    <col min="15910" max="15931" width="4.44140625" style="1" customWidth="1"/>
    <col min="15932" max="15940" width="3.44140625" style="1" customWidth="1"/>
    <col min="15941" max="15941" width="2.5546875" style="1" customWidth="1"/>
    <col min="15942" max="15942" width="17.44140625" style="1" customWidth="1"/>
    <col min="15943" max="15943" width="2.5546875" style="1" customWidth="1"/>
    <col min="15944" max="15944" width="4" style="1" customWidth="1"/>
    <col min="15945" max="15945" width="4.5546875" style="1" customWidth="1"/>
    <col min="15946" max="15946" width="9" style="1" customWidth="1"/>
    <col min="15947" max="16130" width="2.5546875" style="1"/>
    <col min="16131" max="16131" width="5.5546875" style="1" customWidth="1"/>
    <col min="16132" max="16143" width="5.44140625" style="1" customWidth="1"/>
    <col min="16144" max="16165" width="4.5546875" style="1" customWidth="1"/>
    <col min="16166" max="16187" width="4.44140625" style="1" customWidth="1"/>
    <col min="16188" max="16196" width="3.44140625" style="1" customWidth="1"/>
    <col min="16197" max="16197" width="2.5546875" style="1" customWidth="1"/>
    <col min="16198" max="16198" width="17.44140625" style="1" customWidth="1"/>
    <col min="16199" max="16199" width="2.5546875" style="1" customWidth="1"/>
    <col min="16200" max="16200" width="4" style="1" customWidth="1"/>
    <col min="16201" max="16201" width="4.5546875" style="1" customWidth="1"/>
    <col min="16202" max="16202" width="9" style="1" customWidth="1"/>
    <col min="16203" max="16384" width="2.5546875" style="1"/>
  </cols>
  <sheetData>
    <row r="2" spans="1:176" ht="25.8" x14ac:dyDescent="0.5">
      <c r="B2" s="155" t="s">
        <v>49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</row>
    <row r="3" spans="1:176" s="5" customFormat="1" ht="18" customHeight="1" x14ac:dyDescent="0.35">
      <c r="B3" s="4" t="s">
        <v>35</v>
      </c>
      <c r="C3" s="4"/>
      <c r="D3" s="4"/>
      <c r="E3" s="4"/>
      <c r="F3" s="4"/>
      <c r="G3" s="4"/>
      <c r="H3" s="4"/>
      <c r="I3" s="4"/>
      <c r="J3" s="4"/>
      <c r="K3" s="4"/>
    </row>
    <row r="4" spans="1:176" s="5" customFormat="1" ht="18" customHeight="1" x14ac:dyDescent="0.35">
      <c r="B4" s="4" t="s">
        <v>36</v>
      </c>
      <c r="C4" s="4"/>
      <c r="D4" s="4"/>
      <c r="E4" s="4"/>
      <c r="F4" s="4"/>
      <c r="G4" s="4"/>
      <c r="H4" s="4"/>
      <c r="I4" s="4"/>
      <c r="J4" s="4"/>
      <c r="K4" s="4"/>
    </row>
    <row r="5" spans="1:176" s="5" customFormat="1" ht="18" customHeight="1" x14ac:dyDescent="0.35">
      <c r="B5" s="4" t="s">
        <v>37</v>
      </c>
      <c r="C5" s="4"/>
      <c r="D5" s="4"/>
      <c r="E5" s="4"/>
      <c r="F5" s="4"/>
      <c r="G5" s="4"/>
      <c r="H5" s="4"/>
      <c r="I5" s="4"/>
      <c r="J5" s="4"/>
      <c r="K5" s="4"/>
    </row>
    <row r="6" spans="1:176" s="5" customFormat="1" ht="18" customHeight="1" x14ac:dyDescent="0.4">
      <c r="B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176" s="111" customFormat="1" ht="38.25" customHeight="1" x14ac:dyDescent="0.4">
      <c r="A7" s="115" t="s">
        <v>145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08"/>
      <c r="N7" s="109"/>
      <c r="O7" s="110"/>
      <c r="P7" s="110"/>
      <c r="R7" s="112"/>
      <c r="S7" s="112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</row>
    <row r="8" spans="1:176" s="96" customFormat="1" ht="55.5" customHeight="1" x14ac:dyDescent="0.4">
      <c r="A8" s="116" t="s">
        <v>148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342"/>
      <c r="Q8" s="342"/>
      <c r="R8" s="342"/>
      <c r="S8" s="342"/>
      <c r="T8" s="343"/>
      <c r="U8" s="343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</row>
    <row r="9" spans="1:176" ht="41.25" customHeight="1" x14ac:dyDescent="0.4">
      <c r="B9" s="155" t="s">
        <v>48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3"/>
      <c r="BE9" s="3"/>
      <c r="BF9" s="3"/>
      <c r="BG9" s="3"/>
    </row>
    <row r="10" spans="1:176" s="45" customFormat="1" ht="21" x14ac:dyDescent="0.4">
      <c r="B10" s="53"/>
      <c r="C10" s="53"/>
      <c r="D10" s="53"/>
      <c r="E10" s="46"/>
      <c r="F10" s="46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53"/>
      <c r="AH10" s="49"/>
      <c r="AI10" s="49"/>
      <c r="AJ10" s="49"/>
      <c r="AK10" s="49"/>
      <c r="AL10" s="56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49"/>
      <c r="AY10" s="50"/>
      <c r="AZ10" s="50"/>
      <c r="BA10" s="50"/>
      <c r="BB10" s="49"/>
      <c r="BC10" s="51"/>
      <c r="BD10" s="47"/>
      <c r="BF10" s="48"/>
      <c r="BG10" s="48"/>
    </row>
    <row r="11" spans="1:176" s="45" customFormat="1" ht="21" customHeight="1" x14ac:dyDescent="0.35">
      <c r="B11" s="117" t="s">
        <v>38</v>
      </c>
      <c r="C11" s="117"/>
      <c r="D11" s="117"/>
      <c r="E11" s="117"/>
      <c r="F11" s="117"/>
      <c r="G11" s="117"/>
      <c r="H11" s="117"/>
      <c r="I11" s="117"/>
      <c r="J11" s="117" t="s">
        <v>43</v>
      </c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47"/>
      <c r="Y11" s="47"/>
      <c r="Z11" s="47"/>
      <c r="AA11" s="47"/>
      <c r="AB11" s="47"/>
      <c r="AC11" s="47"/>
      <c r="AD11" s="47"/>
      <c r="AE11" s="47"/>
      <c r="AF11" s="47"/>
      <c r="AG11" s="53"/>
      <c r="AH11" s="49"/>
      <c r="AI11" s="49"/>
      <c r="AJ11" s="49"/>
      <c r="AK11" s="49"/>
      <c r="AL11" s="56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49"/>
      <c r="AY11" s="50"/>
      <c r="AZ11" s="50"/>
      <c r="BA11" s="50"/>
      <c r="BB11" s="49"/>
      <c r="BC11" s="51"/>
      <c r="BD11" s="47"/>
      <c r="BF11" s="48"/>
      <c r="BG11" s="48"/>
    </row>
    <row r="12" spans="1:176" s="45" customFormat="1" ht="21" customHeight="1" x14ac:dyDescent="0.35">
      <c r="B12" s="118" t="s">
        <v>39</v>
      </c>
      <c r="C12" s="118"/>
      <c r="D12" s="118"/>
      <c r="E12" s="118"/>
      <c r="F12" s="118"/>
      <c r="G12" s="118"/>
      <c r="H12" s="118"/>
      <c r="I12" s="118"/>
      <c r="J12" s="118" t="s">
        <v>44</v>
      </c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47"/>
      <c r="Y12" s="47"/>
      <c r="Z12" s="47"/>
      <c r="AA12" s="47"/>
      <c r="AB12" s="47"/>
      <c r="AC12" s="47"/>
      <c r="AD12" s="47"/>
      <c r="AE12" s="47"/>
      <c r="AF12" s="47"/>
      <c r="AG12" s="53"/>
      <c r="AH12" s="49"/>
      <c r="AI12" s="49"/>
      <c r="AJ12" s="49"/>
      <c r="AK12" s="49"/>
      <c r="AL12" s="56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49"/>
      <c r="AY12" s="50"/>
      <c r="AZ12" s="50"/>
      <c r="BA12" s="50"/>
      <c r="BB12" s="49"/>
      <c r="BC12" s="51"/>
      <c r="BD12" s="47"/>
      <c r="BF12" s="48"/>
      <c r="BG12" s="48"/>
    </row>
    <row r="13" spans="1:176" s="45" customFormat="1" ht="21" customHeight="1" x14ac:dyDescent="0.35">
      <c r="B13" s="118" t="s">
        <v>40</v>
      </c>
      <c r="C13" s="118"/>
      <c r="D13" s="118"/>
      <c r="E13" s="118"/>
      <c r="F13" s="118"/>
      <c r="G13" s="118"/>
      <c r="H13" s="118"/>
      <c r="I13" s="118"/>
      <c r="J13" s="118" t="s">
        <v>46</v>
      </c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47"/>
      <c r="Y13" s="47"/>
      <c r="Z13" s="47"/>
      <c r="AA13" s="47"/>
      <c r="AB13" s="47"/>
      <c r="AC13" s="47"/>
      <c r="AD13" s="47"/>
      <c r="AE13" s="47"/>
      <c r="AF13" s="47"/>
      <c r="AG13" s="53"/>
      <c r="AH13" s="49"/>
      <c r="AI13" s="49"/>
      <c r="AJ13" s="49"/>
      <c r="AK13" s="49"/>
      <c r="AL13" s="56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49"/>
      <c r="AY13" s="50"/>
      <c r="AZ13" s="50"/>
      <c r="BA13" s="50"/>
      <c r="BB13" s="49"/>
      <c r="BC13" s="51"/>
      <c r="BD13" s="47"/>
      <c r="BF13" s="48"/>
      <c r="BG13" s="48"/>
    </row>
    <row r="14" spans="1:176" s="45" customFormat="1" ht="21" customHeight="1" x14ac:dyDescent="0.35">
      <c r="B14" s="118" t="s">
        <v>41</v>
      </c>
      <c r="C14" s="118"/>
      <c r="D14" s="118"/>
      <c r="E14" s="118"/>
      <c r="F14" s="118"/>
      <c r="G14" s="118"/>
      <c r="H14" s="118"/>
      <c r="I14" s="118"/>
      <c r="J14" s="118" t="s">
        <v>45</v>
      </c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47"/>
      <c r="Y14" s="47"/>
      <c r="Z14" s="47"/>
      <c r="AA14" s="47"/>
      <c r="AB14" s="47"/>
      <c r="AC14" s="47"/>
      <c r="AD14" s="47"/>
      <c r="AE14" s="47"/>
      <c r="AF14" s="47"/>
      <c r="AG14" s="53"/>
      <c r="AH14" s="49"/>
      <c r="AI14" s="49"/>
      <c r="AJ14" s="49"/>
      <c r="AK14" s="49"/>
      <c r="AL14" s="56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49"/>
      <c r="AY14" s="50"/>
      <c r="AZ14" s="50"/>
      <c r="BA14" s="50"/>
      <c r="BB14" s="49"/>
      <c r="BC14" s="51"/>
      <c r="BD14" s="47"/>
      <c r="BF14" s="48"/>
      <c r="BG14" s="48"/>
    </row>
    <row r="15" spans="1:176" s="45" customFormat="1" ht="21" customHeight="1" x14ac:dyDescent="0.35">
      <c r="B15" s="118" t="s">
        <v>146</v>
      </c>
      <c r="C15" s="118"/>
      <c r="D15" s="118"/>
      <c r="E15" s="118"/>
      <c r="F15" s="118"/>
      <c r="G15" s="118"/>
      <c r="H15" s="118"/>
      <c r="I15" s="118"/>
      <c r="J15" s="118" t="s">
        <v>147</v>
      </c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47"/>
      <c r="Y15" s="47"/>
      <c r="Z15" s="47"/>
      <c r="AA15" s="47"/>
      <c r="AB15" s="47"/>
      <c r="AC15" s="47"/>
      <c r="AD15" s="47"/>
      <c r="AE15" s="47"/>
      <c r="AF15" s="47"/>
      <c r="AG15" s="53"/>
      <c r="AH15" s="49"/>
      <c r="AI15" s="49"/>
      <c r="AJ15" s="49"/>
      <c r="AK15" s="49"/>
      <c r="AL15" s="56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49"/>
      <c r="AY15" s="50"/>
      <c r="AZ15" s="50"/>
      <c r="BA15" s="50"/>
      <c r="BB15" s="49"/>
      <c r="BC15" s="51"/>
      <c r="BD15" s="47"/>
      <c r="BF15" s="48"/>
      <c r="BG15" s="48"/>
    </row>
    <row r="16" spans="1:176" s="45" customFormat="1" ht="21" customHeight="1" x14ac:dyDescent="0.35">
      <c r="B16" s="118" t="s">
        <v>42</v>
      </c>
      <c r="C16" s="118"/>
      <c r="D16" s="118"/>
      <c r="E16" s="118"/>
      <c r="F16" s="118"/>
      <c r="G16" s="118"/>
      <c r="H16" s="118"/>
      <c r="I16" s="118"/>
      <c r="J16" s="118" t="s">
        <v>47</v>
      </c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47"/>
      <c r="Y16" s="47"/>
      <c r="Z16" s="47"/>
      <c r="AA16" s="47"/>
      <c r="AB16" s="47"/>
      <c r="AC16" s="47"/>
      <c r="AD16" s="47"/>
      <c r="AE16" s="47"/>
      <c r="AF16" s="47"/>
      <c r="AG16" s="53"/>
      <c r="AH16" s="49"/>
      <c r="AI16" s="49"/>
      <c r="AJ16" s="49"/>
      <c r="AK16" s="49"/>
      <c r="AL16" s="56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49"/>
      <c r="AY16" s="50"/>
      <c r="AZ16" s="50"/>
      <c r="BA16" s="50"/>
      <c r="BB16" s="49"/>
      <c r="BC16" s="51"/>
      <c r="BD16" s="47"/>
      <c r="BF16" s="48"/>
      <c r="BG16" s="48"/>
    </row>
    <row r="17" spans="2:56" ht="18" customHeight="1" x14ac:dyDescent="0.4">
      <c r="B17" s="2"/>
      <c r="D17" s="8"/>
      <c r="E17" s="8"/>
      <c r="F17" s="8"/>
      <c r="G17" s="9"/>
      <c r="J17" s="8"/>
      <c r="K17" s="8"/>
      <c r="L17" s="8"/>
      <c r="M17" s="8"/>
      <c r="N17" s="8"/>
      <c r="O17" s="8"/>
      <c r="Q17" s="8"/>
      <c r="R17" s="8"/>
      <c r="S17" s="8"/>
      <c r="T17" s="8"/>
      <c r="U17" s="8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2:56" ht="18" customHeight="1" x14ac:dyDescent="0.4">
      <c r="B18" s="12"/>
      <c r="C18" s="12"/>
      <c r="J18" s="8"/>
      <c r="K18" s="8"/>
      <c r="L18" s="8"/>
      <c r="M18" s="8"/>
      <c r="N18" s="8"/>
      <c r="O18" s="8"/>
      <c r="Q18" s="8"/>
      <c r="R18" s="8"/>
      <c r="S18" s="8"/>
      <c r="T18" s="8"/>
      <c r="U18" s="2" t="s">
        <v>50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56" customFormat="1" ht="21.6" thickBot="1" x14ac:dyDescent="0.45">
      <c r="B19" s="123" t="s">
        <v>51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8"/>
      <c r="BD19" s="8"/>
    </row>
    <row r="20" spans="2:56" s="11" customFormat="1" ht="13.95" customHeight="1" x14ac:dyDescent="0.3">
      <c r="B20" s="17"/>
      <c r="C20" s="17"/>
      <c r="D20" s="156" t="s">
        <v>52</v>
      </c>
      <c r="E20" s="159" t="s">
        <v>53</v>
      </c>
      <c r="F20" s="159"/>
      <c r="G20" s="159"/>
      <c r="H20" s="159"/>
      <c r="I20" s="159" t="s">
        <v>54</v>
      </c>
      <c r="J20" s="159"/>
      <c r="K20" s="159"/>
      <c r="L20" s="159"/>
      <c r="M20" s="159" t="s">
        <v>55</v>
      </c>
      <c r="N20" s="159"/>
      <c r="O20" s="159"/>
      <c r="P20" s="159"/>
      <c r="Q20" s="159"/>
      <c r="R20" s="159" t="s">
        <v>56</v>
      </c>
      <c r="S20" s="159"/>
      <c r="T20" s="159"/>
      <c r="U20" s="159"/>
      <c r="V20" s="159" t="s">
        <v>57</v>
      </c>
      <c r="W20" s="159"/>
      <c r="X20" s="159"/>
      <c r="Y20" s="159"/>
      <c r="Z20" s="159"/>
      <c r="AA20" s="159" t="s">
        <v>58</v>
      </c>
      <c r="AB20" s="159"/>
      <c r="AC20" s="159"/>
      <c r="AD20" s="159"/>
      <c r="AE20" s="159" t="s">
        <v>59</v>
      </c>
      <c r="AF20" s="159"/>
      <c r="AG20" s="159"/>
      <c r="AH20" s="159"/>
      <c r="AI20" s="159" t="s">
        <v>60</v>
      </c>
      <c r="AJ20" s="159"/>
      <c r="AK20" s="159"/>
      <c r="AL20" s="159"/>
      <c r="AM20" s="159" t="s">
        <v>61</v>
      </c>
      <c r="AN20" s="159"/>
      <c r="AO20" s="159"/>
      <c r="AP20" s="159"/>
      <c r="AQ20" s="159"/>
      <c r="AR20" s="159" t="s">
        <v>62</v>
      </c>
      <c r="AS20" s="159"/>
      <c r="AT20" s="159"/>
      <c r="AU20" s="159"/>
      <c r="AV20" s="159" t="s">
        <v>63</v>
      </c>
      <c r="AW20" s="159"/>
      <c r="AX20" s="159"/>
      <c r="AY20" s="159"/>
      <c r="AZ20" s="159"/>
      <c r="BA20" s="159" t="s">
        <v>64</v>
      </c>
      <c r="BB20" s="159"/>
      <c r="BC20" s="159"/>
      <c r="BD20" s="160"/>
    </row>
    <row r="21" spans="2:56" s="13" customFormat="1" ht="15.75" customHeight="1" thickBot="1" x14ac:dyDescent="0.4">
      <c r="B21" s="17"/>
      <c r="C21" s="17"/>
      <c r="D21" s="157"/>
      <c r="E21" s="22">
        <v>1</v>
      </c>
      <c r="F21" s="23">
        <v>2</v>
      </c>
      <c r="G21" s="23">
        <v>3</v>
      </c>
      <c r="H21" s="23">
        <v>4</v>
      </c>
      <c r="I21" s="23">
        <v>5</v>
      </c>
      <c r="J21" s="23">
        <v>6</v>
      </c>
      <c r="K21" s="23">
        <v>7</v>
      </c>
      <c r="L21" s="23">
        <v>8</v>
      </c>
      <c r="M21" s="23">
        <v>9</v>
      </c>
      <c r="N21" s="23">
        <v>10</v>
      </c>
      <c r="O21" s="23">
        <v>11</v>
      </c>
      <c r="P21" s="23">
        <v>12</v>
      </c>
      <c r="Q21" s="23">
        <v>13</v>
      </c>
      <c r="R21" s="23">
        <v>14</v>
      </c>
      <c r="S21" s="23">
        <v>15</v>
      </c>
      <c r="T21" s="23">
        <v>16</v>
      </c>
      <c r="U21" s="23">
        <v>17</v>
      </c>
      <c r="V21" s="23">
        <v>18</v>
      </c>
      <c r="W21" s="23">
        <v>19</v>
      </c>
      <c r="X21" s="23">
        <v>20</v>
      </c>
      <c r="Y21" s="23">
        <v>21</v>
      </c>
      <c r="Z21" s="23">
        <v>22</v>
      </c>
      <c r="AA21" s="23">
        <v>23</v>
      </c>
      <c r="AB21" s="23">
        <v>24</v>
      </c>
      <c r="AC21" s="23">
        <v>25</v>
      </c>
      <c r="AD21" s="23">
        <v>26</v>
      </c>
      <c r="AE21" s="23">
        <v>27</v>
      </c>
      <c r="AF21" s="23">
        <v>28</v>
      </c>
      <c r="AG21" s="23">
        <v>29</v>
      </c>
      <c r="AH21" s="23">
        <v>30</v>
      </c>
      <c r="AI21" s="23">
        <v>31</v>
      </c>
      <c r="AJ21" s="23">
        <v>32</v>
      </c>
      <c r="AK21" s="23">
        <v>33</v>
      </c>
      <c r="AL21" s="23">
        <v>34</v>
      </c>
      <c r="AM21" s="23">
        <v>35</v>
      </c>
      <c r="AN21" s="23">
        <v>36</v>
      </c>
      <c r="AO21" s="23">
        <v>37</v>
      </c>
      <c r="AP21" s="23">
        <v>38</v>
      </c>
      <c r="AQ21" s="23">
        <v>39</v>
      </c>
      <c r="AR21" s="23">
        <v>40</v>
      </c>
      <c r="AS21" s="23">
        <v>41</v>
      </c>
      <c r="AT21" s="23">
        <v>42</v>
      </c>
      <c r="AU21" s="23">
        <v>43</v>
      </c>
      <c r="AV21" s="23">
        <v>44</v>
      </c>
      <c r="AW21" s="23">
        <v>45</v>
      </c>
      <c r="AX21" s="23">
        <v>46</v>
      </c>
      <c r="AY21" s="23">
        <v>47</v>
      </c>
      <c r="AZ21" s="23">
        <v>48</v>
      </c>
      <c r="BA21" s="23">
        <v>49</v>
      </c>
      <c r="BB21" s="23">
        <v>50</v>
      </c>
      <c r="BC21" s="23">
        <v>51</v>
      </c>
      <c r="BD21" s="24">
        <v>52</v>
      </c>
    </row>
    <row r="22" spans="2:56" s="13" customFormat="1" ht="43.5" customHeight="1" x14ac:dyDescent="0.3">
      <c r="B22" s="17"/>
      <c r="C22" s="17"/>
      <c r="D22" s="157"/>
      <c r="E22" s="30">
        <v>1</v>
      </c>
      <c r="F22" s="31">
        <v>8</v>
      </c>
      <c r="G22" s="31">
        <v>15</v>
      </c>
      <c r="H22" s="31">
        <v>22</v>
      </c>
      <c r="I22" s="31">
        <v>29</v>
      </c>
      <c r="J22" s="31">
        <v>6</v>
      </c>
      <c r="K22" s="31">
        <v>13</v>
      </c>
      <c r="L22" s="31">
        <v>20</v>
      </c>
      <c r="M22" s="31">
        <v>27</v>
      </c>
      <c r="N22" s="31">
        <v>3</v>
      </c>
      <c r="O22" s="31">
        <v>10</v>
      </c>
      <c r="P22" s="31">
        <v>17</v>
      </c>
      <c r="Q22" s="31">
        <v>24</v>
      </c>
      <c r="R22" s="31">
        <v>1</v>
      </c>
      <c r="S22" s="31">
        <v>8</v>
      </c>
      <c r="T22" s="31">
        <v>15</v>
      </c>
      <c r="U22" s="31">
        <v>22</v>
      </c>
      <c r="V22" s="31">
        <v>29</v>
      </c>
      <c r="W22" s="31">
        <v>5</v>
      </c>
      <c r="X22" s="31">
        <v>12</v>
      </c>
      <c r="Y22" s="31">
        <v>19</v>
      </c>
      <c r="Z22" s="31">
        <v>26</v>
      </c>
      <c r="AA22" s="31">
        <v>2</v>
      </c>
      <c r="AB22" s="31">
        <v>9</v>
      </c>
      <c r="AC22" s="31">
        <v>16</v>
      </c>
      <c r="AD22" s="31">
        <v>23</v>
      </c>
      <c r="AE22" s="31">
        <v>2</v>
      </c>
      <c r="AF22" s="31">
        <v>9</v>
      </c>
      <c r="AG22" s="31">
        <v>16</v>
      </c>
      <c r="AH22" s="31">
        <v>23</v>
      </c>
      <c r="AI22" s="31">
        <v>30</v>
      </c>
      <c r="AJ22" s="31">
        <v>6</v>
      </c>
      <c r="AK22" s="31">
        <v>13</v>
      </c>
      <c r="AL22" s="31">
        <v>20</v>
      </c>
      <c r="AM22" s="31">
        <v>27</v>
      </c>
      <c r="AN22" s="31">
        <v>4</v>
      </c>
      <c r="AO22" s="31">
        <v>11</v>
      </c>
      <c r="AP22" s="31">
        <v>18</v>
      </c>
      <c r="AQ22" s="31">
        <v>25</v>
      </c>
      <c r="AR22" s="31">
        <v>1</v>
      </c>
      <c r="AS22" s="31">
        <v>8</v>
      </c>
      <c r="AT22" s="31">
        <v>15</v>
      </c>
      <c r="AU22" s="31">
        <v>22</v>
      </c>
      <c r="AV22" s="31">
        <v>29</v>
      </c>
      <c r="AW22" s="31">
        <v>6</v>
      </c>
      <c r="AX22" s="31">
        <v>13</v>
      </c>
      <c r="AY22" s="31">
        <v>20</v>
      </c>
      <c r="AZ22" s="31">
        <v>27</v>
      </c>
      <c r="BA22" s="31">
        <v>3</v>
      </c>
      <c r="BB22" s="31">
        <v>10</v>
      </c>
      <c r="BC22" s="31">
        <v>17</v>
      </c>
      <c r="BD22" s="32">
        <v>24</v>
      </c>
    </row>
    <row r="23" spans="2:56" s="19" customFormat="1" ht="31.5" customHeight="1" thickBot="1" x14ac:dyDescent="0.35">
      <c r="B23" s="25"/>
      <c r="C23" s="25"/>
      <c r="D23" s="158"/>
      <c r="E23" s="63">
        <v>7</v>
      </c>
      <c r="F23" s="64">
        <v>14</v>
      </c>
      <c r="G23" s="64">
        <v>21</v>
      </c>
      <c r="H23" s="64">
        <v>28</v>
      </c>
      <c r="I23" s="64">
        <v>5</v>
      </c>
      <c r="J23" s="64">
        <v>12</v>
      </c>
      <c r="K23" s="64">
        <v>19</v>
      </c>
      <c r="L23" s="64">
        <v>26</v>
      </c>
      <c r="M23" s="64">
        <v>2</v>
      </c>
      <c r="N23" s="64">
        <v>9</v>
      </c>
      <c r="O23" s="64">
        <v>16</v>
      </c>
      <c r="P23" s="64">
        <v>23</v>
      </c>
      <c r="Q23" s="64">
        <v>30</v>
      </c>
      <c r="R23" s="64">
        <v>7</v>
      </c>
      <c r="S23" s="64">
        <v>14</v>
      </c>
      <c r="T23" s="64">
        <v>21</v>
      </c>
      <c r="U23" s="64">
        <v>28</v>
      </c>
      <c r="V23" s="64">
        <v>4</v>
      </c>
      <c r="W23" s="64">
        <v>11</v>
      </c>
      <c r="X23" s="64">
        <v>18</v>
      </c>
      <c r="Y23" s="64">
        <v>25</v>
      </c>
      <c r="Z23" s="64">
        <v>1</v>
      </c>
      <c r="AA23" s="64">
        <v>8</v>
      </c>
      <c r="AB23" s="64">
        <v>15</v>
      </c>
      <c r="AC23" s="64">
        <v>22</v>
      </c>
      <c r="AD23" s="64">
        <v>1</v>
      </c>
      <c r="AE23" s="64">
        <v>8</v>
      </c>
      <c r="AF23" s="64">
        <v>15</v>
      </c>
      <c r="AG23" s="64">
        <v>22</v>
      </c>
      <c r="AH23" s="64">
        <v>29</v>
      </c>
      <c r="AI23" s="64">
        <v>5</v>
      </c>
      <c r="AJ23" s="64">
        <v>12</v>
      </c>
      <c r="AK23" s="64">
        <v>19</v>
      </c>
      <c r="AL23" s="64">
        <v>26</v>
      </c>
      <c r="AM23" s="64">
        <v>3</v>
      </c>
      <c r="AN23" s="64">
        <v>10</v>
      </c>
      <c r="AO23" s="64">
        <v>17</v>
      </c>
      <c r="AP23" s="64">
        <v>24</v>
      </c>
      <c r="AQ23" s="64">
        <v>31</v>
      </c>
      <c r="AR23" s="64">
        <v>7</v>
      </c>
      <c r="AS23" s="64">
        <v>14</v>
      </c>
      <c r="AT23" s="64">
        <v>21</v>
      </c>
      <c r="AU23" s="64">
        <v>28</v>
      </c>
      <c r="AV23" s="64">
        <v>5</v>
      </c>
      <c r="AW23" s="64">
        <v>12</v>
      </c>
      <c r="AX23" s="64">
        <v>19</v>
      </c>
      <c r="AY23" s="64">
        <v>26</v>
      </c>
      <c r="AZ23" s="64">
        <v>2</v>
      </c>
      <c r="BA23" s="64">
        <v>9</v>
      </c>
      <c r="BB23" s="64">
        <v>16</v>
      </c>
      <c r="BC23" s="64">
        <v>23</v>
      </c>
      <c r="BD23" s="65">
        <v>30</v>
      </c>
    </row>
    <row r="24" spans="2:56" s="28" customFormat="1" ht="18.75" customHeight="1" x14ac:dyDescent="0.3">
      <c r="B24" s="26"/>
      <c r="C24" s="26"/>
      <c r="D24" s="27" t="s">
        <v>0</v>
      </c>
      <c r="E24" s="66"/>
      <c r="F24" s="40"/>
      <c r="G24" s="40"/>
      <c r="H24" s="40"/>
      <c r="I24" s="40"/>
      <c r="J24" s="40"/>
      <c r="K24" s="40"/>
      <c r="L24" s="40" t="s">
        <v>1</v>
      </c>
      <c r="M24" s="40" t="s">
        <v>1</v>
      </c>
      <c r="N24" s="40" t="s">
        <v>1</v>
      </c>
      <c r="O24" s="40" t="s">
        <v>1</v>
      </c>
      <c r="P24" s="40" t="s">
        <v>1</v>
      </c>
      <c r="Q24" s="40" t="s">
        <v>1</v>
      </c>
      <c r="R24" s="40" t="s">
        <v>1</v>
      </c>
      <c r="S24" s="40" t="s">
        <v>1</v>
      </c>
      <c r="T24" s="40" t="s">
        <v>1</v>
      </c>
      <c r="U24" s="40" t="s">
        <v>2</v>
      </c>
      <c r="V24" s="40" t="s">
        <v>2</v>
      </c>
      <c r="W24" s="40" t="s">
        <v>3</v>
      </c>
      <c r="X24" s="40" t="s">
        <v>3</v>
      </c>
      <c r="Y24" s="40" t="s">
        <v>1</v>
      </c>
      <c r="Z24" s="40" t="s">
        <v>1</v>
      </c>
      <c r="AA24" s="40" t="s">
        <v>1</v>
      </c>
      <c r="AB24" s="40" t="s">
        <v>1</v>
      </c>
      <c r="AC24" s="40" t="s">
        <v>1</v>
      </c>
      <c r="AD24" s="67" t="s">
        <v>1</v>
      </c>
      <c r="AE24" s="67" t="s">
        <v>1</v>
      </c>
      <c r="AF24" s="67" t="s">
        <v>1</v>
      </c>
      <c r="AG24" s="68" t="s">
        <v>1</v>
      </c>
      <c r="AH24" s="68" t="s">
        <v>1</v>
      </c>
      <c r="AI24" s="67" t="s">
        <v>1</v>
      </c>
      <c r="AJ24" s="67" t="s">
        <v>1</v>
      </c>
      <c r="AK24" s="67" t="s">
        <v>1</v>
      </c>
      <c r="AL24" s="67" t="s">
        <v>1</v>
      </c>
      <c r="AM24" s="67" t="s">
        <v>1</v>
      </c>
      <c r="AN24" s="67" t="s">
        <v>1</v>
      </c>
      <c r="AO24" s="67" t="s">
        <v>1</v>
      </c>
      <c r="AP24" s="67" t="s">
        <v>1</v>
      </c>
      <c r="AQ24" s="67" t="s">
        <v>1</v>
      </c>
      <c r="AR24" s="67" t="s">
        <v>1</v>
      </c>
      <c r="AS24" s="67" t="s">
        <v>1</v>
      </c>
      <c r="AT24" s="67" t="s">
        <v>1</v>
      </c>
      <c r="AU24" s="67" t="s">
        <v>2</v>
      </c>
      <c r="AV24" s="67" t="s">
        <v>2</v>
      </c>
      <c r="AW24" s="99" t="s">
        <v>3</v>
      </c>
      <c r="AX24" s="67" t="s">
        <v>3</v>
      </c>
      <c r="AY24" s="67" t="s">
        <v>3</v>
      </c>
      <c r="AZ24" s="67" t="s">
        <v>3</v>
      </c>
      <c r="BA24" s="67" t="s">
        <v>3</v>
      </c>
      <c r="BB24" s="67" t="s">
        <v>3</v>
      </c>
      <c r="BC24" s="67" t="s">
        <v>3</v>
      </c>
      <c r="BD24" s="69" t="s">
        <v>3</v>
      </c>
    </row>
    <row r="25" spans="2:56" s="28" customFormat="1" ht="16.5" customHeight="1" thickBot="1" x14ac:dyDescent="0.35">
      <c r="B25" s="26"/>
      <c r="C25" s="26"/>
      <c r="D25" s="29" t="s">
        <v>4</v>
      </c>
      <c r="E25" s="59" t="s">
        <v>1</v>
      </c>
      <c r="F25" s="60" t="s">
        <v>1</v>
      </c>
      <c r="G25" s="60" t="s">
        <v>1</v>
      </c>
      <c r="H25" s="60" t="s">
        <v>1</v>
      </c>
      <c r="I25" s="60" t="s">
        <v>1</v>
      </c>
      <c r="J25" s="60" t="s">
        <v>1</v>
      </c>
      <c r="K25" s="60" t="s">
        <v>1</v>
      </c>
      <c r="L25" s="60" t="s">
        <v>1</v>
      </c>
      <c r="M25" s="61" t="s">
        <v>1</v>
      </c>
      <c r="N25" s="60" t="s">
        <v>1</v>
      </c>
      <c r="O25" s="60" t="s">
        <v>1</v>
      </c>
      <c r="P25" s="60" t="s">
        <v>2</v>
      </c>
      <c r="Q25" s="60" t="s">
        <v>5</v>
      </c>
      <c r="R25" s="60" t="s">
        <v>5</v>
      </c>
      <c r="S25" s="60" t="s">
        <v>5</v>
      </c>
      <c r="T25" s="60" t="s">
        <v>6</v>
      </c>
      <c r="U25" s="60" t="s">
        <v>6</v>
      </c>
      <c r="V25" s="60" t="s">
        <v>6</v>
      </c>
      <c r="W25" s="60" t="s">
        <v>6</v>
      </c>
      <c r="X25" s="60" t="s">
        <v>6</v>
      </c>
      <c r="Y25" s="60" t="s">
        <v>6</v>
      </c>
      <c r="Z25" s="60" t="s">
        <v>6</v>
      </c>
      <c r="AA25" s="60" t="s">
        <v>6</v>
      </c>
      <c r="AB25" s="60" t="s">
        <v>6</v>
      </c>
      <c r="AC25" s="60" t="s">
        <v>6</v>
      </c>
      <c r="AD25" s="60" t="s">
        <v>7</v>
      </c>
      <c r="AE25" s="60" t="s">
        <v>7</v>
      </c>
      <c r="AF25" s="7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2"/>
    </row>
    <row r="26" spans="2:56" customFormat="1" ht="15" thickBot="1" x14ac:dyDescent="0.35"/>
    <row r="27" spans="2:56" customFormat="1" ht="18" x14ac:dyDescent="0.35">
      <c r="B27" s="16"/>
      <c r="C27" s="16"/>
      <c r="D27" s="122" t="s">
        <v>65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3"/>
      <c r="BD27" s="13"/>
    </row>
    <row r="28" spans="2:56" customFormat="1" ht="18" x14ac:dyDescent="0.35">
      <c r="B28" s="16"/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7"/>
      <c r="AY28" s="13"/>
      <c r="AZ28" s="13"/>
      <c r="BA28" s="13"/>
      <c r="BB28" s="13"/>
      <c r="BC28" s="13"/>
      <c r="BD28" s="13"/>
    </row>
    <row r="29" spans="2:56" customFormat="1" ht="21" thickBot="1" x14ac:dyDescent="0.4">
      <c r="B29" s="123" t="s">
        <v>66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2"/>
      <c r="W29" s="11"/>
      <c r="X29" s="123" t="s">
        <v>78</v>
      </c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1"/>
      <c r="AL29" s="11"/>
      <c r="AM29" s="11"/>
      <c r="AN29" s="11"/>
      <c r="AO29" s="11"/>
      <c r="AP29" s="2" t="s">
        <v>83</v>
      </c>
      <c r="AQ29" s="2"/>
      <c r="AR29" s="2"/>
      <c r="AS29" s="2"/>
      <c r="AT29" s="2"/>
      <c r="AU29" s="2"/>
      <c r="AV29" s="11"/>
      <c r="AW29" s="11"/>
      <c r="AX29" s="17"/>
      <c r="AY29" s="13"/>
      <c r="AZ29" s="13"/>
      <c r="BA29" s="13"/>
      <c r="BB29" s="13"/>
      <c r="BC29" s="13"/>
      <c r="BD29" s="13"/>
    </row>
    <row r="30" spans="2:56" customFormat="1" ht="115.95" customHeight="1" x14ac:dyDescent="0.3">
      <c r="B30" s="166" t="s">
        <v>67</v>
      </c>
      <c r="C30" s="167"/>
      <c r="D30" s="124" t="s">
        <v>68</v>
      </c>
      <c r="E30" s="153"/>
      <c r="F30" s="124" t="s">
        <v>69</v>
      </c>
      <c r="G30" s="153"/>
      <c r="H30" s="124" t="s">
        <v>70</v>
      </c>
      <c r="I30" s="153"/>
      <c r="J30" s="124" t="s">
        <v>71</v>
      </c>
      <c r="K30" s="153"/>
      <c r="L30" s="124" t="s">
        <v>72</v>
      </c>
      <c r="M30" s="161"/>
      <c r="N30" s="34" t="s">
        <v>77</v>
      </c>
      <c r="O30" s="35" t="s">
        <v>73</v>
      </c>
      <c r="P30" s="162" t="s">
        <v>74</v>
      </c>
      <c r="Q30" s="153"/>
      <c r="R30" s="124" t="s">
        <v>75</v>
      </c>
      <c r="S30" s="153"/>
      <c r="T30" s="124" t="s">
        <v>76</v>
      </c>
      <c r="U30" s="125"/>
      <c r="W30" s="11"/>
      <c r="X30" s="126" t="s">
        <v>79</v>
      </c>
      <c r="Y30" s="127"/>
      <c r="Z30" s="127"/>
      <c r="AA30" s="127"/>
      <c r="AB30" s="127"/>
      <c r="AC30" s="127"/>
      <c r="AD30" s="127"/>
      <c r="AE30" s="127"/>
      <c r="AF30" s="127"/>
      <c r="AG30" s="128" t="s">
        <v>81</v>
      </c>
      <c r="AH30" s="128"/>
      <c r="AI30" s="128" t="s">
        <v>82</v>
      </c>
      <c r="AJ30" s="129"/>
      <c r="AK30" s="11"/>
      <c r="AL30" s="11"/>
      <c r="AM30" s="130" t="s">
        <v>84</v>
      </c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2"/>
    </row>
    <row r="31" spans="2:56" customFormat="1" ht="18" customHeight="1" x14ac:dyDescent="0.35">
      <c r="B31" s="149" t="s">
        <v>0</v>
      </c>
      <c r="C31" s="150"/>
      <c r="D31" s="133">
        <v>31</v>
      </c>
      <c r="E31" s="152"/>
      <c r="F31" s="133">
        <v>4</v>
      </c>
      <c r="G31" s="152"/>
      <c r="H31" s="133">
        <v>0</v>
      </c>
      <c r="I31" s="152"/>
      <c r="J31" s="133">
        <v>0</v>
      </c>
      <c r="K31" s="152"/>
      <c r="L31" s="133">
        <v>0</v>
      </c>
      <c r="M31" s="152"/>
      <c r="N31" s="36">
        <v>0</v>
      </c>
      <c r="O31" s="37">
        <v>0</v>
      </c>
      <c r="P31" s="151">
        <v>0</v>
      </c>
      <c r="Q31" s="152"/>
      <c r="R31" s="133">
        <v>10</v>
      </c>
      <c r="S31" s="152"/>
      <c r="T31" s="133">
        <v>45</v>
      </c>
      <c r="U31" s="134"/>
      <c r="W31" s="11"/>
      <c r="X31" s="135" t="s">
        <v>80</v>
      </c>
      <c r="Y31" s="136"/>
      <c r="Z31" s="136"/>
      <c r="AA31" s="136"/>
      <c r="AB31" s="136"/>
      <c r="AC31" s="136"/>
      <c r="AD31" s="136"/>
      <c r="AE31" s="136"/>
      <c r="AF31" s="136"/>
      <c r="AG31" s="139">
        <v>3</v>
      </c>
      <c r="AH31" s="139"/>
      <c r="AI31" s="139">
        <v>5</v>
      </c>
      <c r="AJ31" s="141"/>
      <c r="AK31" s="11"/>
      <c r="AL31" s="11"/>
      <c r="AM31" s="143" t="s">
        <v>85</v>
      </c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5"/>
    </row>
    <row r="32" spans="2:56" customFormat="1" ht="18.600000000000001" customHeight="1" thickBot="1" x14ac:dyDescent="0.4">
      <c r="B32" s="149" t="s">
        <v>4</v>
      </c>
      <c r="C32" s="150"/>
      <c r="D32" s="151">
        <v>11</v>
      </c>
      <c r="E32" s="152"/>
      <c r="F32" s="151">
        <v>1</v>
      </c>
      <c r="G32" s="152"/>
      <c r="H32" s="151">
        <v>3</v>
      </c>
      <c r="I32" s="152"/>
      <c r="J32" s="151">
        <v>0</v>
      </c>
      <c r="K32" s="152"/>
      <c r="L32" s="151">
        <v>10</v>
      </c>
      <c r="M32" s="152"/>
      <c r="N32" s="36">
        <v>0</v>
      </c>
      <c r="O32" s="37">
        <v>0</v>
      </c>
      <c r="P32" s="151">
        <v>2</v>
      </c>
      <c r="Q32" s="152"/>
      <c r="R32" s="151">
        <v>0</v>
      </c>
      <c r="S32" s="152"/>
      <c r="T32" s="133">
        <v>27</v>
      </c>
      <c r="U32" s="134"/>
      <c r="W32" s="11"/>
      <c r="X32" s="137"/>
      <c r="Y32" s="138"/>
      <c r="Z32" s="138"/>
      <c r="AA32" s="138"/>
      <c r="AB32" s="138"/>
      <c r="AC32" s="138"/>
      <c r="AD32" s="138"/>
      <c r="AE32" s="138"/>
      <c r="AF32" s="138"/>
      <c r="AG32" s="140"/>
      <c r="AH32" s="140"/>
      <c r="AI32" s="140"/>
      <c r="AJ32" s="142"/>
      <c r="AK32" s="11"/>
      <c r="AL32" s="11"/>
      <c r="AM32" s="146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8"/>
    </row>
    <row r="33" spans="1:47" customFormat="1" ht="30" customHeight="1" thickBot="1" x14ac:dyDescent="0.35">
      <c r="B33" s="168" t="s">
        <v>76</v>
      </c>
      <c r="C33" s="169"/>
      <c r="D33" s="170">
        <f>SUM(D31:D32)</f>
        <v>42</v>
      </c>
      <c r="E33" s="170"/>
      <c r="F33" s="163">
        <v>4</v>
      </c>
      <c r="G33" s="165"/>
      <c r="H33" s="163">
        <f>SUM(H31:H32)</f>
        <v>3</v>
      </c>
      <c r="I33" s="165"/>
      <c r="J33" s="163">
        <v>0</v>
      </c>
      <c r="K33" s="165"/>
      <c r="L33" s="163">
        <f>SUM(L31:L32)</f>
        <v>10</v>
      </c>
      <c r="M33" s="165"/>
      <c r="N33" s="38">
        <f>SUM(N31:N32)</f>
        <v>0</v>
      </c>
      <c r="O33" s="39">
        <v>0</v>
      </c>
      <c r="P33" s="171">
        <v>2</v>
      </c>
      <c r="Q33" s="165"/>
      <c r="R33" s="163">
        <f>SUM(R31:R32)</f>
        <v>10</v>
      </c>
      <c r="S33" s="165"/>
      <c r="T33" s="163">
        <f>SUM(T31:T32)</f>
        <v>72</v>
      </c>
      <c r="U33" s="164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5" spans="1:47" ht="23.4" thickBot="1" x14ac:dyDescent="0.45">
      <c r="A35" s="154" t="s">
        <v>89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</row>
    <row r="36" spans="1:47" ht="17.399999999999999" x14ac:dyDescent="0.3">
      <c r="A36" s="173" t="s">
        <v>90</v>
      </c>
      <c r="B36" s="174"/>
      <c r="C36" s="179" t="s">
        <v>91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5" t="s">
        <v>92</v>
      </c>
      <c r="O36" s="185"/>
      <c r="P36" s="185"/>
      <c r="Q36" s="186"/>
      <c r="R36" s="189" t="s">
        <v>98</v>
      </c>
      <c r="S36" s="190"/>
      <c r="T36" s="195" t="s">
        <v>99</v>
      </c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6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2"/>
    </row>
    <row r="37" spans="1:47" ht="25.2" customHeight="1" x14ac:dyDescent="0.3">
      <c r="A37" s="175"/>
      <c r="B37" s="176"/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7"/>
      <c r="O37" s="187"/>
      <c r="P37" s="187"/>
      <c r="Q37" s="188"/>
      <c r="R37" s="191"/>
      <c r="S37" s="192"/>
      <c r="T37" s="192" t="s">
        <v>101</v>
      </c>
      <c r="U37" s="192"/>
      <c r="V37" s="197" t="s">
        <v>100</v>
      </c>
      <c r="W37" s="197"/>
      <c r="X37" s="197"/>
      <c r="Y37" s="197"/>
      <c r="Z37" s="197"/>
      <c r="AA37" s="197"/>
      <c r="AB37" s="197"/>
      <c r="AC37" s="197"/>
      <c r="AD37" s="198" t="s">
        <v>107</v>
      </c>
      <c r="AE37" s="198"/>
      <c r="AF37" s="198" t="s">
        <v>108</v>
      </c>
      <c r="AG37" s="198"/>
      <c r="AH37" s="198" t="s">
        <v>88</v>
      </c>
      <c r="AI37" s="200"/>
      <c r="AJ37" s="202" t="s">
        <v>86</v>
      </c>
      <c r="AK37" s="197"/>
      <c r="AL37" s="197"/>
      <c r="AM37" s="197"/>
      <c r="AN37" s="197"/>
      <c r="AO37" s="197"/>
      <c r="AP37" s="197" t="s">
        <v>87</v>
      </c>
      <c r="AQ37" s="197"/>
      <c r="AR37" s="197"/>
      <c r="AS37" s="197"/>
      <c r="AT37" s="197"/>
      <c r="AU37" s="203"/>
    </row>
    <row r="38" spans="1:47" ht="25.2" customHeight="1" x14ac:dyDescent="0.3">
      <c r="A38" s="175"/>
      <c r="B38" s="176"/>
      <c r="C38" s="181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92" t="s">
        <v>93</v>
      </c>
      <c r="O38" s="192" t="s">
        <v>94</v>
      </c>
      <c r="P38" s="204" t="s">
        <v>97</v>
      </c>
      <c r="Q38" s="205"/>
      <c r="R38" s="191"/>
      <c r="S38" s="192"/>
      <c r="T38" s="192"/>
      <c r="U38" s="192"/>
      <c r="V38" s="192" t="s">
        <v>102</v>
      </c>
      <c r="W38" s="192"/>
      <c r="X38" s="206" t="s">
        <v>103</v>
      </c>
      <c r="Y38" s="206"/>
      <c r="Z38" s="206"/>
      <c r="AA38" s="206"/>
      <c r="AB38" s="206"/>
      <c r="AC38" s="206"/>
      <c r="AD38" s="198"/>
      <c r="AE38" s="198"/>
      <c r="AF38" s="198"/>
      <c r="AG38" s="198"/>
      <c r="AH38" s="198"/>
      <c r="AI38" s="200"/>
      <c r="AJ38"/>
      <c r="AK38"/>
      <c r="AL38"/>
      <c r="AM38"/>
      <c r="AN38"/>
      <c r="AO38"/>
      <c r="AP38"/>
      <c r="AQ38"/>
      <c r="AR38"/>
      <c r="AS38"/>
      <c r="AT38"/>
      <c r="AU38" s="73"/>
    </row>
    <row r="39" spans="1:47" ht="17.399999999999999" x14ac:dyDescent="0.3">
      <c r="A39" s="175"/>
      <c r="B39" s="176"/>
      <c r="C39" s="181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92"/>
      <c r="O39" s="192"/>
      <c r="P39" s="207" t="s">
        <v>95</v>
      </c>
      <c r="Q39" s="209" t="s">
        <v>96</v>
      </c>
      <c r="R39" s="191"/>
      <c r="S39" s="192"/>
      <c r="T39" s="192"/>
      <c r="U39" s="192"/>
      <c r="V39" s="192"/>
      <c r="W39" s="192"/>
      <c r="X39" s="192" t="s">
        <v>104</v>
      </c>
      <c r="Y39" s="192"/>
      <c r="Z39" s="192" t="s">
        <v>105</v>
      </c>
      <c r="AA39" s="192"/>
      <c r="AB39" s="198" t="s">
        <v>106</v>
      </c>
      <c r="AC39" s="198"/>
      <c r="AD39" s="198"/>
      <c r="AE39" s="198"/>
      <c r="AF39" s="198"/>
      <c r="AG39" s="198"/>
      <c r="AH39" s="198"/>
      <c r="AI39" s="200"/>
      <c r="AJ39" s="202">
        <v>1</v>
      </c>
      <c r="AK39" s="197"/>
      <c r="AL39" s="197"/>
      <c r="AM39" s="197">
        <v>2</v>
      </c>
      <c r="AN39" s="197"/>
      <c r="AO39" s="197"/>
      <c r="AP39" s="197">
        <v>3</v>
      </c>
      <c r="AQ39" s="197"/>
      <c r="AR39" s="197"/>
      <c r="AS39" s="197"/>
      <c r="AT39" s="197"/>
      <c r="AU39" s="203"/>
    </row>
    <row r="40" spans="1:47" ht="14.4" x14ac:dyDescent="0.3">
      <c r="A40" s="175"/>
      <c r="B40" s="176"/>
      <c r="C40" s="181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92"/>
      <c r="O40" s="192"/>
      <c r="P40" s="207"/>
      <c r="Q40" s="209"/>
      <c r="R40" s="191"/>
      <c r="S40" s="192"/>
      <c r="T40" s="192"/>
      <c r="U40" s="192"/>
      <c r="V40" s="192"/>
      <c r="W40" s="192"/>
      <c r="X40" s="192"/>
      <c r="Y40" s="192"/>
      <c r="Z40" s="192"/>
      <c r="AA40" s="192"/>
      <c r="AB40" s="198"/>
      <c r="AC40" s="198"/>
      <c r="AD40" s="198"/>
      <c r="AE40" s="198"/>
      <c r="AF40" s="198"/>
      <c r="AG40" s="198"/>
      <c r="AH40" s="198"/>
      <c r="AI40" s="200"/>
      <c r="AJ40"/>
      <c r="AK40"/>
      <c r="AL40"/>
      <c r="AM40"/>
      <c r="AN40"/>
      <c r="AO40"/>
      <c r="AP40"/>
      <c r="AQ40"/>
      <c r="AR40"/>
      <c r="AS40"/>
      <c r="AT40"/>
      <c r="AU40" s="73"/>
    </row>
    <row r="41" spans="1:47" ht="18" thickBot="1" x14ac:dyDescent="0.35">
      <c r="A41" s="177"/>
      <c r="B41" s="178"/>
      <c r="C41" s="183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94"/>
      <c r="O41" s="194"/>
      <c r="P41" s="208"/>
      <c r="Q41" s="210"/>
      <c r="R41" s="193"/>
      <c r="S41" s="194"/>
      <c r="T41" s="194"/>
      <c r="U41" s="194"/>
      <c r="V41" s="194"/>
      <c r="W41" s="194"/>
      <c r="X41" s="194"/>
      <c r="Y41" s="194"/>
      <c r="Z41" s="194"/>
      <c r="AA41" s="194"/>
      <c r="AB41" s="199"/>
      <c r="AC41" s="199"/>
      <c r="AD41" s="199"/>
      <c r="AE41" s="199"/>
      <c r="AF41" s="199"/>
      <c r="AG41" s="199"/>
      <c r="AH41" s="199"/>
      <c r="AI41" s="201"/>
      <c r="AJ41" s="211">
        <v>12</v>
      </c>
      <c r="AK41" s="212"/>
      <c r="AL41" s="212"/>
      <c r="AM41" s="212">
        <v>24</v>
      </c>
      <c r="AN41" s="212"/>
      <c r="AO41" s="212"/>
      <c r="AP41" s="212">
        <v>24</v>
      </c>
      <c r="AQ41" s="212"/>
      <c r="AR41" s="212"/>
      <c r="AS41" s="212"/>
      <c r="AT41" s="212"/>
      <c r="AU41" s="213"/>
    </row>
    <row r="42" spans="1:47" ht="18" thickBot="1" x14ac:dyDescent="0.35">
      <c r="A42" s="214" t="s">
        <v>109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</row>
    <row r="43" spans="1:47" ht="27" customHeight="1" x14ac:dyDescent="0.25">
      <c r="A43" s="215" t="s">
        <v>8</v>
      </c>
      <c r="B43" s="216"/>
      <c r="C43" s="217" t="s">
        <v>112</v>
      </c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88">
        <v>1</v>
      </c>
      <c r="O43" s="92"/>
      <c r="P43" s="74"/>
      <c r="Q43" s="76"/>
      <c r="R43" s="219">
        <v>5</v>
      </c>
      <c r="S43" s="220"/>
      <c r="T43" s="220">
        <f t="shared" ref="T43:T52" si="0">30*R43</f>
        <v>150</v>
      </c>
      <c r="U43" s="220"/>
      <c r="V43" s="220">
        <f t="shared" ref="V43:V52" si="1">R43*8</f>
        <v>40</v>
      </c>
      <c r="W43" s="220"/>
      <c r="X43" s="220">
        <v>20</v>
      </c>
      <c r="Y43" s="220"/>
      <c r="Z43" s="220">
        <v>20</v>
      </c>
      <c r="AA43" s="220"/>
      <c r="AB43" s="220"/>
      <c r="AC43" s="220"/>
      <c r="AD43" s="220">
        <f t="shared" ref="AD43:AD52" si="2">2*R43</f>
        <v>10</v>
      </c>
      <c r="AE43" s="220"/>
      <c r="AF43" s="220">
        <f t="shared" ref="AF43:AF52" si="3">30*COUNT(N43)</f>
        <v>30</v>
      </c>
      <c r="AG43" s="220"/>
      <c r="AH43" s="220">
        <f t="shared" ref="AH43:AH52" si="4">T43-V43-AD43-AF43</f>
        <v>70</v>
      </c>
      <c r="AI43" s="221"/>
      <c r="AJ43" s="222">
        <v>40</v>
      </c>
      <c r="AK43" s="223"/>
      <c r="AL43" s="223"/>
      <c r="AM43" s="223"/>
      <c r="AN43" s="223"/>
      <c r="AO43" s="223"/>
      <c r="AP43" s="223"/>
      <c r="AQ43" s="223"/>
      <c r="AR43" s="223"/>
      <c r="AS43" s="224"/>
      <c r="AT43" s="224"/>
      <c r="AU43" s="225"/>
    </row>
    <row r="44" spans="1:47" ht="31.2" customHeight="1" x14ac:dyDescent="0.25">
      <c r="A44" s="228" t="s">
        <v>9</v>
      </c>
      <c r="B44" s="229"/>
      <c r="C44" s="236" t="s">
        <v>113</v>
      </c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89">
        <v>1</v>
      </c>
      <c r="O44" s="84"/>
      <c r="P44" s="75"/>
      <c r="Q44" s="77"/>
      <c r="R44" s="232">
        <v>5</v>
      </c>
      <c r="S44" s="233"/>
      <c r="T44" s="233">
        <f t="shared" si="0"/>
        <v>150</v>
      </c>
      <c r="U44" s="233"/>
      <c r="V44" s="233">
        <f t="shared" si="1"/>
        <v>40</v>
      </c>
      <c r="W44" s="233"/>
      <c r="X44" s="233">
        <v>20</v>
      </c>
      <c r="Y44" s="233"/>
      <c r="Z44" s="233">
        <v>20</v>
      </c>
      <c r="AA44" s="233"/>
      <c r="AB44" s="233"/>
      <c r="AC44" s="233"/>
      <c r="AD44" s="233">
        <f t="shared" si="2"/>
        <v>10</v>
      </c>
      <c r="AE44" s="233"/>
      <c r="AF44" s="233">
        <f t="shared" si="3"/>
        <v>30</v>
      </c>
      <c r="AG44" s="233"/>
      <c r="AH44" s="233">
        <f t="shared" si="4"/>
        <v>70</v>
      </c>
      <c r="AI44" s="234"/>
      <c r="AJ44" s="235">
        <v>40</v>
      </c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7"/>
    </row>
    <row r="45" spans="1:47" ht="26.4" customHeight="1" x14ac:dyDescent="0.25">
      <c r="A45" s="228" t="s">
        <v>10</v>
      </c>
      <c r="B45" s="229"/>
      <c r="C45" s="230" t="s">
        <v>114</v>
      </c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89">
        <v>1</v>
      </c>
      <c r="O45" s="84"/>
      <c r="P45" s="75"/>
      <c r="Q45" s="77"/>
      <c r="R45" s="232">
        <v>6</v>
      </c>
      <c r="S45" s="233"/>
      <c r="T45" s="233">
        <f t="shared" si="0"/>
        <v>180</v>
      </c>
      <c r="U45" s="233"/>
      <c r="V45" s="233">
        <f t="shared" si="1"/>
        <v>48</v>
      </c>
      <c r="W45" s="233"/>
      <c r="X45" s="233">
        <v>24</v>
      </c>
      <c r="Y45" s="233"/>
      <c r="Z45" s="233">
        <v>24</v>
      </c>
      <c r="AA45" s="233"/>
      <c r="AB45" s="233"/>
      <c r="AC45" s="233"/>
      <c r="AD45" s="233">
        <f t="shared" si="2"/>
        <v>12</v>
      </c>
      <c r="AE45" s="233"/>
      <c r="AF45" s="233">
        <f t="shared" si="3"/>
        <v>30</v>
      </c>
      <c r="AG45" s="233"/>
      <c r="AH45" s="233">
        <f t="shared" si="4"/>
        <v>90</v>
      </c>
      <c r="AI45" s="234"/>
      <c r="AJ45" s="235">
        <v>48</v>
      </c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7"/>
    </row>
    <row r="46" spans="1:47" ht="27.6" customHeight="1" x14ac:dyDescent="0.25">
      <c r="A46" s="228" t="s">
        <v>11</v>
      </c>
      <c r="B46" s="229"/>
      <c r="C46" s="238" t="s">
        <v>115</v>
      </c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89"/>
      <c r="O46" s="84">
        <v>1</v>
      </c>
      <c r="P46" s="75"/>
      <c r="Q46" s="77"/>
      <c r="R46" s="232">
        <v>4</v>
      </c>
      <c r="S46" s="233"/>
      <c r="T46" s="233">
        <f t="shared" si="0"/>
        <v>120</v>
      </c>
      <c r="U46" s="233"/>
      <c r="V46" s="233">
        <f t="shared" si="1"/>
        <v>32</v>
      </c>
      <c r="W46" s="233"/>
      <c r="X46" s="233">
        <v>16</v>
      </c>
      <c r="Y46" s="233"/>
      <c r="Z46" s="233">
        <v>16</v>
      </c>
      <c r="AA46" s="233"/>
      <c r="AB46" s="233"/>
      <c r="AC46" s="233"/>
      <c r="AD46" s="233">
        <f t="shared" si="2"/>
        <v>8</v>
      </c>
      <c r="AE46" s="233"/>
      <c r="AF46" s="233">
        <f t="shared" si="3"/>
        <v>0</v>
      </c>
      <c r="AG46" s="233"/>
      <c r="AH46" s="233">
        <f t="shared" si="4"/>
        <v>80</v>
      </c>
      <c r="AI46" s="234"/>
      <c r="AJ46" s="235">
        <v>32</v>
      </c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7"/>
    </row>
    <row r="47" spans="1:47" ht="25.8" customHeight="1" x14ac:dyDescent="0.25">
      <c r="A47" s="228" t="s">
        <v>12</v>
      </c>
      <c r="B47" s="229"/>
      <c r="C47" s="238" t="s">
        <v>116</v>
      </c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89">
        <v>2</v>
      </c>
      <c r="O47" s="84"/>
      <c r="P47" s="75"/>
      <c r="Q47" s="77"/>
      <c r="R47" s="232">
        <v>6</v>
      </c>
      <c r="S47" s="233"/>
      <c r="T47" s="233">
        <f t="shared" si="0"/>
        <v>180</v>
      </c>
      <c r="U47" s="233"/>
      <c r="V47" s="233">
        <f t="shared" si="1"/>
        <v>48</v>
      </c>
      <c r="W47" s="233"/>
      <c r="X47" s="233">
        <v>24</v>
      </c>
      <c r="Y47" s="233"/>
      <c r="Z47" s="233">
        <v>24</v>
      </c>
      <c r="AA47" s="233"/>
      <c r="AB47" s="233"/>
      <c r="AC47" s="233"/>
      <c r="AD47" s="233">
        <f t="shared" si="2"/>
        <v>12</v>
      </c>
      <c r="AE47" s="233"/>
      <c r="AF47" s="233">
        <f t="shared" si="3"/>
        <v>30</v>
      </c>
      <c r="AG47" s="233"/>
      <c r="AH47" s="233">
        <f t="shared" si="4"/>
        <v>90</v>
      </c>
      <c r="AI47" s="234"/>
      <c r="AJ47" s="240"/>
      <c r="AK47" s="240"/>
      <c r="AL47" s="235"/>
      <c r="AM47" s="241">
        <v>48</v>
      </c>
      <c r="AN47" s="240"/>
      <c r="AO47" s="235"/>
      <c r="AP47" s="241"/>
      <c r="AQ47" s="240"/>
      <c r="AR47" s="235"/>
      <c r="AS47" s="241"/>
      <c r="AT47" s="240"/>
      <c r="AU47" s="242"/>
    </row>
    <row r="48" spans="1:47" ht="28.2" customHeight="1" x14ac:dyDescent="0.25">
      <c r="A48" s="228" t="s">
        <v>13</v>
      </c>
      <c r="B48" s="229"/>
      <c r="C48" s="238" t="s">
        <v>117</v>
      </c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89">
        <v>2</v>
      </c>
      <c r="O48" s="84"/>
      <c r="P48" s="75"/>
      <c r="Q48" s="77"/>
      <c r="R48" s="232">
        <v>5</v>
      </c>
      <c r="S48" s="233"/>
      <c r="T48" s="233">
        <f t="shared" si="0"/>
        <v>150</v>
      </c>
      <c r="U48" s="233"/>
      <c r="V48" s="233">
        <f t="shared" si="1"/>
        <v>40</v>
      </c>
      <c r="W48" s="233"/>
      <c r="X48" s="233">
        <v>20</v>
      </c>
      <c r="Y48" s="233"/>
      <c r="Z48" s="233">
        <v>20</v>
      </c>
      <c r="AA48" s="233"/>
      <c r="AB48" s="233"/>
      <c r="AC48" s="233"/>
      <c r="AD48" s="233">
        <f t="shared" si="2"/>
        <v>10</v>
      </c>
      <c r="AE48" s="233"/>
      <c r="AF48" s="233">
        <f t="shared" si="3"/>
        <v>30</v>
      </c>
      <c r="AG48" s="233"/>
      <c r="AH48" s="233">
        <f t="shared" si="4"/>
        <v>70</v>
      </c>
      <c r="AI48" s="234"/>
      <c r="AJ48" s="235"/>
      <c r="AK48" s="226"/>
      <c r="AL48" s="226"/>
      <c r="AM48" s="226">
        <v>40</v>
      </c>
      <c r="AN48" s="226"/>
      <c r="AO48" s="226"/>
      <c r="AP48" s="226"/>
      <c r="AQ48" s="226"/>
      <c r="AR48" s="226"/>
      <c r="AS48" s="226"/>
      <c r="AT48" s="226"/>
      <c r="AU48" s="227"/>
    </row>
    <row r="49" spans="1:76" ht="27.6" customHeight="1" x14ac:dyDescent="0.25">
      <c r="A49" s="228" t="s">
        <v>14</v>
      </c>
      <c r="B49" s="229"/>
      <c r="C49" s="238" t="s">
        <v>118</v>
      </c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89">
        <v>2</v>
      </c>
      <c r="O49" s="84"/>
      <c r="P49" s="75"/>
      <c r="Q49" s="77"/>
      <c r="R49" s="232">
        <v>4</v>
      </c>
      <c r="S49" s="233"/>
      <c r="T49" s="233">
        <f t="shared" si="0"/>
        <v>120</v>
      </c>
      <c r="U49" s="233"/>
      <c r="V49" s="233">
        <f t="shared" si="1"/>
        <v>32</v>
      </c>
      <c r="W49" s="233"/>
      <c r="X49" s="233">
        <v>16</v>
      </c>
      <c r="Y49" s="233"/>
      <c r="Z49" s="233">
        <v>16</v>
      </c>
      <c r="AA49" s="233"/>
      <c r="AB49" s="233"/>
      <c r="AC49" s="233"/>
      <c r="AD49" s="233">
        <f t="shared" si="2"/>
        <v>8</v>
      </c>
      <c r="AE49" s="233"/>
      <c r="AF49" s="233">
        <f t="shared" si="3"/>
        <v>30</v>
      </c>
      <c r="AG49" s="233"/>
      <c r="AH49" s="233">
        <f t="shared" si="4"/>
        <v>50</v>
      </c>
      <c r="AI49" s="234"/>
      <c r="AJ49" s="235"/>
      <c r="AK49" s="226"/>
      <c r="AL49" s="226"/>
      <c r="AM49" s="226">
        <v>32</v>
      </c>
      <c r="AN49" s="226"/>
      <c r="AO49" s="226"/>
      <c r="AP49" s="226"/>
      <c r="AQ49" s="226"/>
      <c r="AR49" s="226"/>
      <c r="AS49" s="226"/>
      <c r="AT49" s="226"/>
      <c r="AU49" s="227"/>
    </row>
    <row r="50" spans="1:76" ht="29.4" customHeight="1" x14ac:dyDescent="0.25">
      <c r="A50" s="228" t="s">
        <v>15</v>
      </c>
      <c r="B50" s="229"/>
      <c r="C50" s="238" t="s">
        <v>119</v>
      </c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89"/>
      <c r="O50" s="84">
        <v>2</v>
      </c>
      <c r="P50" s="75"/>
      <c r="Q50" s="77"/>
      <c r="R50" s="232">
        <v>5</v>
      </c>
      <c r="S50" s="233"/>
      <c r="T50" s="233">
        <f t="shared" si="0"/>
        <v>150</v>
      </c>
      <c r="U50" s="233"/>
      <c r="V50" s="233">
        <f t="shared" si="1"/>
        <v>40</v>
      </c>
      <c r="W50" s="233"/>
      <c r="X50" s="233">
        <v>20</v>
      </c>
      <c r="Y50" s="233"/>
      <c r="Z50" s="233">
        <v>20</v>
      </c>
      <c r="AA50" s="233"/>
      <c r="AB50" s="233"/>
      <c r="AC50" s="233"/>
      <c r="AD50" s="233">
        <f t="shared" si="2"/>
        <v>10</v>
      </c>
      <c r="AE50" s="233"/>
      <c r="AF50" s="233">
        <f t="shared" si="3"/>
        <v>0</v>
      </c>
      <c r="AG50" s="233"/>
      <c r="AH50" s="233">
        <f t="shared" si="4"/>
        <v>100</v>
      </c>
      <c r="AI50" s="234"/>
      <c r="AJ50" s="235"/>
      <c r="AK50" s="226"/>
      <c r="AL50" s="226"/>
      <c r="AM50" s="226">
        <v>40</v>
      </c>
      <c r="AN50" s="226"/>
      <c r="AO50" s="226"/>
      <c r="AP50" s="226"/>
      <c r="AQ50" s="226"/>
      <c r="AR50" s="226"/>
      <c r="AS50" s="241"/>
      <c r="AT50" s="240"/>
      <c r="AU50" s="242"/>
    </row>
    <row r="51" spans="1:76" ht="23.4" customHeight="1" x14ac:dyDescent="0.25">
      <c r="A51" s="228" t="s">
        <v>16</v>
      </c>
      <c r="B51" s="229"/>
      <c r="C51" s="238" t="s">
        <v>120</v>
      </c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89"/>
      <c r="O51" s="84">
        <v>2</v>
      </c>
      <c r="P51" s="75"/>
      <c r="Q51" s="77"/>
      <c r="R51" s="232">
        <v>5</v>
      </c>
      <c r="S51" s="233"/>
      <c r="T51" s="233">
        <f t="shared" si="0"/>
        <v>150</v>
      </c>
      <c r="U51" s="233"/>
      <c r="V51" s="233">
        <f t="shared" si="1"/>
        <v>40</v>
      </c>
      <c r="W51" s="233"/>
      <c r="X51" s="233">
        <v>20</v>
      </c>
      <c r="Y51" s="233"/>
      <c r="Z51" s="233">
        <v>20</v>
      </c>
      <c r="AA51" s="233"/>
      <c r="AB51" s="233"/>
      <c r="AC51" s="233"/>
      <c r="AD51" s="233">
        <f t="shared" si="2"/>
        <v>10</v>
      </c>
      <c r="AE51" s="233"/>
      <c r="AF51" s="233">
        <f t="shared" si="3"/>
        <v>0</v>
      </c>
      <c r="AG51" s="233"/>
      <c r="AH51" s="233">
        <f t="shared" si="4"/>
        <v>100</v>
      </c>
      <c r="AI51" s="234"/>
      <c r="AJ51" s="235"/>
      <c r="AK51" s="226"/>
      <c r="AL51" s="226"/>
      <c r="AM51" s="226">
        <v>40</v>
      </c>
      <c r="AN51" s="226">
        <v>10</v>
      </c>
      <c r="AO51" s="226"/>
      <c r="AP51" s="226"/>
      <c r="AQ51" s="226"/>
      <c r="AR51" s="226"/>
      <c r="AS51" s="241"/>
      <c r="AT51" s="240"/>
      <c r="AU51" s="242"/>
    </row>
    <row r="52" spans="1:76" ht="25.2" customHeight="1" x14ac:dyDescent="0.25">
      <c r="A52" s="228" t="s">
        <v>17</v>
      </c>
      <c r="B52" s="229"/>
      <c r="C52" s="238" t="s">
        <v>121</v>
      </c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89"/>
      <c r="O52" s="84">
        <v>2</v>
      </c>
      <c r="P52" s="75"/>
      <c r="Q52" s="77"/>
      <c r="R52" s="232">
        <v>5</v>
      </c>
      <c r="S52" s="233"/>
      <c r="T52" s="233">
        <f t="shared" si="0"/>
        <v>150</v>
      </c>
      <c r="U52" s="233"/>
      <c r="V52" s="233">
        <f t="shared" si="1"/>
        <v>40</v>
      </c>
      <c r="W52" s="233"/>
      <c r="X52" s="233">
        <v>20</v>
      </c>
      <c r="Y52" s="233"/>
      <c r="Z52" s="233">
        <v>20</v>
      </c>
      <c r="AA52" s="233"/>
      <c r="AB52" s="233"/>
      <c r="AC52" s="233"/>
      <c r="AD52" s="233">
        <f t="shared" si="2"/>
        <v>10</v>
      </c>
      <c r="AE52" s="233"/>
      <c r="AF52" s="233">
        <f t="shared" si="3"/>
        <v>0</v>
      </c>
      <c r="AG52" s="233"/>
      <c r="AH52" s="233">
        <f t="shared" si="4"/>
        <v>100</v>
      </c>
      <c r="AI52" s="234"/>
      <c r="AJ52" s="235"/>
      <c r="AK52" s="226"/>
      <c r="AL52" s="226"/>
      <c r="AM52" s="226">
        <v>40</v>
      </c>
      <c r="AN52" s="226"/>
      <c r="AO52" s="226"/>
      <c r="AP52" s="226"/>
      <c r="AQ52" s="226"/>
      <c r="AR52" s="226"/>
      <c r="AS52" s="241"/>
      <c r="AT52" s="240"/>
      <c r="AU52" s="242"/>
    </row>
    <row r="53" spans="1:76" ht="26.4" customHeight="1" x14ac:dyDescent="0.35">
      <c r="A53" s="228" t="s">
        <v>18</v>
      </c>
      <c r="B53" s="229"/>
      <c r="C53" s="243" t="s">
        <v>122</v>
      </c>
      <c r="D53" s="244"/>
      <c r="E53" s="244"/>
      <c r="F53" s="244"/>
      <c r="G53" s="244"/>
      <c r="H53" s="244"/>
      <c r="I53" s="244"/>
      <c r="J53" s="244"/>
      <c r="K53" s="244"/>
      <c r="L53" s="244"/>
      <c r="M53" s="245"/>
      <c r="N53" s="90"/>
      <c r="O53" s="93">
        <v>3</v>
      </c>
      <c r="P53" s="78"/>
      <c r="Q53" s="79"/>
      <c r="R53" s="246">
        <v>6</v>
      </c>
      <c r="S53" s="247"/>
      <c r="T53" s="247">
        <f>30*R53</f>
        <v>180</v>
      </c>
      <c r="U53" s="247"/>
      <c r="V53" s="247">
        <f>SUM(X53:AC53)</f>
        <v>0</v>
      </c>
      <c r="W53" s="247"/>
      <c r="X53" s="247">
        <v>0</v>
      </c>
      <c r="Y53" s="247"/>
      <c r="Z53" s="247">
        <v>0</v>
      </c>
      <c r="AA53" s="247"/>
      <c r="AB53" s="247"/>
      <c r="AC53" s="247"/>
      <c r="AD53" s="247">
        <v>48</v>
      </c>
      <c r="AE53" s="247"/>
      <c r="AF53" s="248">
        <f t="shared" ref="AF53" si="5">30*COUNT(N53)</f>
        <v>0</v>
      </c>
      <c r="AG53" s="248"/>
      <c r="AH53" s="247">
        <f t="shared" ref="AH53:AH54" si="6">T53-V53-AD53-AF53</f>
        <v>132</v>
      </c>
      <c r="AI53" s="249"/>
      <c r="AJ53" s="235"/>
      <c r="AK53" s="226"/>
      <c r="AL53" s="226"/>
      <c r="AM53" s="226"/>
      <c r="AN53" s="226"/>
      <c r="AO53" s="226"/>
      <c r="AP53" s="226"/>
      <c r="AQ53" s="226"/>
      <c r="AR53" s="226"/>
      <c r="AS53" s="250"/>
      <c r="AT53" s="250"/>
      <c r="AU53" s="251"/>
    </row>
    <row r="54" spans="1:76" ht="28.2" customHeight="1" thickBot="1" x14ac:dyDescent="0.4">
      <c r="A54" s="228" t="s">
        <v>19</v>
      </c>
      <c r="B54" s="229"/>
      <c r="C54" s="257" t="s">
        <v>123</v>
      </c>
      <c r="D54" s="258"/>
      <c r="E54" s="258"/>
      <c r="F54" s="258"/>
      <c r="G54" s="258"/>
      <c r="H54" s="258"/>
      <c r="I54" s="258"/>
      <c r="J54" s="258"/>
      <c r="K54" s="258"/>
      <c r="L54" s="258"/>
      <c r="M54" s="259"/>
      <c r="N54" s="91"/>
      <c r="O54" s="94">
        <v>3</v>
      </c>
      <c r="P54" s="80"/>
      <c r="Q54" s="85"/>
      <c r="R54" s="260">
        <v>11</v>
      </c>
      <c r="S54" s="253"/>
      <c r="T54" s="253">
        <f>30*R54</f>
        <v>330</v>
      </c>
      <c r="U54" s="253"/>
      <c r="V54" s="253">
        <f>SUM(X54:AC54)</f>
        <v>0</v>
      </c>
      <c r="W54" s="253"/>
      <c r="X54" s="253">
        <v>0</v>
      </c>
      <c r="Y54" s="253"/>
      <c r="Z54" s="253">
        <v>0</v>
      </c>
      <c r="AA54" s="253"/>
      <c r="AB54" s="253"/>
      <c r="AC54" s="253"/>
      <c r="AD54" s="252">
        <v>88</v>
      </c>
      <c r="AE54" s="252"/>
      <c r="AF54" s="252">
        <f>IF(ISBLANK(N54),0,30)</f>
        <v>0</v>
      </c>
      <c r="AG54" s="252"/>
      <c r="AH54" s="253">
        <f t="shared" si="6"/>
        <v>242</v>
      </c>
      <c r="AI54" s="254"/>
      <c r="AJ54" s="255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75"/>
    </row>
    <row r="55" spans="1:76" ht="18" thickBot="1" x14ac:dyDescent="0.35">
      <c r="A55" s="261"/>
      <c r="B55" s="262"/>
      <c r="C55" s="263" t="s">
        <v>110</v>
      </c>
      <c r="D55" s="264"/>
      <c r="E55" s="264"/>
      <c r="F55" s="264"/>
      <c r="G55" s="264"/>
      <c r="H55" s="264"/>
      <c r="I55" s="264"/>
      <c r="J55" s="264"/>
      <c r="K55" s="264"/>
      <c r="L55" s="264"/>
      <c r="M55" s="265"/>
      <c r="N55" s="81">
        <f>COUNT(N43:N54)</f>
        <v>6</v>
      </c>
      <c r="O55" s="82">
        <f>COUNT(O43:O54)</f>
        <v>6</v>
      </c>
      <c r="P55" s="82">
        <f>COUNT(P43:P54)</f>
        <v>0</v>
      </c>
      <c r="Q55" s="83">
        <f>COUNT(Q43:Q54)</f>
        <v>0</v>
      </c>
      <c r="R55" s="266">
        <f>SUM(R43:R54)</f>
        <v>67</v>
      </c>
      <c r="S55" s="267"/>
      <c r="T55" s="266">
        <f>SUM(T43:T54)</f>
        <v>2010</v>
      </c>
      <c r="U55" s="267"/>
      <c r="V55" s="266">
        <f>SUM(V43:V54)</f>
        <v>400</v>
      </c>
      <c r="W55" s="267"/>
      <c r="X55" s="266">
        <f>SUM(X43:X54)</f>
        <v>200</v>
      </c>
      <c r="Y55" s="267"/>
      <c r="Z55" s="266">
        <f>SUM(Z43:Z54)</f>
        <v>200</v>
      </c>
      <c r="AA55" s="267"/>
      <c r="AB55" s="266">
        <f>SUM(AB43:AB54)</f>
        <v>0</v>
      </c>
      <c r="AC55" s="267"/>
      <c r="AD55" s="266">
        <f>SUM(AD43:AD54)</f>
        <v>236</v>
      </c>
      <c r="AE55" s="267"/>
      <c r="AF55" s="266">
        <f>SUM(AF43:AF54)</f>
        <v>180</v>
      </c>
      <c r="AG55" s="267"/>
      <c r="AH55" s="266">
        <f>SUM(AH43:AH54)</f>
        <v>1194</v>
      </c>
      <c r="AI55" s="276"/>
      <c r="AJ55" s="277">
        <f>SUM(AJ43:AJ54)</f>
        <v>160</v>
      </c>
      <c r="AK55" s="278"/>
      <c r="AL55" s="278"/>
      <c r="AM55" s="279">
        <f>SUM(AM43:AM54)</f>
        <v>240</v>
      </c>
      <c r="AN55" s="278"/>
      <c r="AO55" s="278"/>
      <c r="AP55" s="279">
        <f>SUM(AP43:AP54)</f>
        <v>0</v>
      </c>
      <c r="AQ55" s="278"/>
      <c r="AR55" s="278"/>
      <c r="AS55" s="279">
        <f>SUM(AS54)</f>
        <v>0</v>
      </c>
      <c r="AT55" s="278"/>
      <c r="AU55" s="280"/>
    </row>
    <row r="56" spans="1:76" ht="17.399999999999999" x14ac:dyDescent="0.3">
      <c r="A56" s="281" t="s">
        <v>111</v>
      </c>
      <c r="B56" s="281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</row>
    <row r="57" spans="1:76" s="14" customFormat="1" ht="18" x14ac:dyDescent="0.35">
      <c r="A57" s="283" t="s">
        <v>20</v>
      </c>
      <c r="B57" s="284"/>
      <c r="C57" s="285" t="s">
        <v>125</v>
      </c>
      <c r="D57" s="286"/>
      <c r="E57" s="286"/>
      <c r="F57" s="286"/>
      <c r="G57" s="286"/>
      <c r="H57" s="286"/>
      <c r="I57" s="286"/>
      <c r="J57" s="286"/>
      <c r="K57" s="286"/>
      <c r="L57" s="286"/>
      <c r="M57" s="287"/>
      <c r="N57" s="100"/>
      <c r="O57" s="101">
        <v>2</v>
      </c>
      <c r="P57" s="102"/>
      <c r="Q57" s="101"/>
      <c r="R57" s="288">
        <v>5</v>
      </c>
      <c r="S57" s="288"/>
      <c r="T57" s="289">
        <f>30*R57</f>
        <v>150</v>
      </c>
      <c r="U57" s="290"/>
      <c r="V57" s="288">
        <f>R57*8</f>
        <v>40</v>
      </c>
      <c r="W57" s="288"/>
      <c r="X57" s="288">
        <v>20</v>
      </c>
      <c r="Y57" s="288"/>
      <c r="Z57" s="288">
        <v>20</v>
      </c>
      <c r="AA57" s="288"/>
      <c r="AB57" s="288">
        <v>0</v>
      </c>
      <c r="AC57" s="288"/>
      <c r="AD57" s="288">
        <f>2*R57</f>
        <v>10</v>
      </c>
      <c r="AE57" s="288"/>
      <c r="AF57" s="288">
        <f>30*COUNT(N57)</f>
        <v>0</v>
      </c>
      <c r="AG57" s="288"/>
      <c r="AH57" s="288">
        <f>T57-V57-AD57-AF57</f>
        <v>100</v>
      </c>
      <c r="AI57" s="291"/>
      <c r="AJ57" s="292"/>
      <c r="AK57" s="293"/>
      <c r="AL57" s="293"/>
      <c r="AM57" s="293">
        <v>40</v>
      </c>
      <c r="AN57" s="293"/>
      <c r="AO57" s="293"/>
      <c r="AP57" s="293"/>
      <c r="AQ57" s="293"/>
      <c r="AR57" s="293"/>
      <c r="AS57" s="293"/>
      <c r="AT57" s="293"/>
      <c r="AU57" s="294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18" customFormat="1" ht="18" x14ac:dyDescent="0.35">
      <c r="A58" s="298" t="s">
        <v>21</v>
      </c>
      <c r="B58" s="299"/>
      <c r="C58" s="300" t="s">
        <v>127</v>
      </c>
      <c r="D58" s="301"/>
      <c r="E58" s="301"/>
      <c r="F58" s="301"/>
      <c r="G58" s="301"/>
      <c r="H58" s="301"/>
      <c r="I58" s="301"/>
      <c r="J58" s="301"/>
      <c r="K58" s="301"/>
      <c r="L58" s="301"/>
      <c r="M58" s="302"/>
      <c r="N58" s="98"/>
      <c r="O58" s="44">
        <v>2</v>
      </c>
      <c r="P58" s="43"/>
      <c r="Q58" s="33"/>
      <c r="R58" s="303">
        <v>5</v>
      </c>
      <c r="S58" s="269"/>
      <c r="T58" s="268">
        <f t="shared" ref="T58:T61" si="7">30*R58</f>
        <v>150</v>
      </c>
      <c r="U58" s="269"/>
      <c r="V58" s="270">
        <f t="shared" ref="V58:V61" si="8">R58*8</f>
        <v>40</v>
      </c>
      <c r="W58" s="270"/>
      <c r="X58" s="270">
        <v>20</v>
      </c>
      <c r="Y58" s="270"/>
      <c r="Z58" s="268">
        <v>20</v>
      </c>
      <c r="AA58" s="269"/>
      <c r="AB58" s="268"/>
      <c r="AC58" s="269"/>
      <c r="AD58" s="268"/>
      <c r="AE58" s="269"/>
      <c r="AF58" s="268">
        <v>0</v>
      </c>
      <c r="AG58" s="269"/>
      <c r="AH58" s="270">
        <f t="shared" ref="AH58:AH61" si="9">T58-V58-AD58-AF58</f>
        <v>110</v>
      </c>
      <c r="AI58" s="271"/>
      <c r="AJ58" s="272"/>
      <c r="AK58" s="273"/>
      <c r="AL58" s="273"/>
      <c r="AM58" s="273">
        <v>40</v>
      </c>
      <c r="AN58" s="273"/>
      <c r="AO58" s="273"/>
      <c r="AP58" s="273"/>
      <c r="AQ58" s="273"/>
      <c r="AR58" s="273"/>
      <c r="AS58" s="273"/>
      <c r="AT58" s="273"/>
      <c r="AU58" s="274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14" customFormat="1" ht="19.5" customHeight="1" x14ac:dyDescent="0.35">
      <c r="A59" s="298" t="s">
        <v>22</v>
      </c>
      <c r="B59" s="299"/>
      <c r="C59" s="300" t="s">
        <v>124</v>
      </c>
      <c r="D59" s="301"/>
      <c r="E59" s="301"/>
      <c r="F59" s="301"/>
      <c r="G59" s="301"/>
      <c r="H59" s="301"/>
      <c r="I59" s="301"/>
      <c r="J59" s="301"/>
      <c r="K59" s="301"/>
      <c r="L59" s="301"/>
      <c r="M59" s="302"/>
      <c r="N59" s="97"/>
      <c r="O59" s="20">
        <v>3</v>
      </c>
      <c r="P59" s="42"/>
      <c r="Q59" s="20"/>
      <c r="R59" s="270">
        <v>4</v>
      </c>
      <c r="S59" s="270"/>
      <c r="T59" s="268">
        <f t="shared" si="7"/>
        <v>120</v>
      </c>
      <c r="U59" s="269"/>
      <c r="V59" s="270">
        <f t="shared" si="8"/>
        <v>32</v>
      </c>
      <c r="W59" s="270"/>
      <c r="X59" s="270">
        <v>16</v>
      </c>
      <c r="Y59" s="270"/>
      <c r="Z59" s="270">
        <v>16</v>
      </c>
      <c r="AA59" s="270"/>
      <c r="AB59" s="270">
        <v>0</v>
      </c>
      <c r="AC59" s="270"/>
      <c r="AD59" s="270">
        <f>2*R59</f>
        <v>8</v>
      </c>
      <c r="AE59" s="270"/>
      <c r="AF59" s="270">
        <f>30*COUNT(N59)</f>
        <v>0</v>
      </c>
      <c r="AG59" s="270"/>
      <c r="AH59" s="270">
        <f t="shared" si="9"/>
        <v>80</v>
      </c>
      <c r="AI59" s="271"/>
      <c r="AJ59" s="295"/>
      <c r="AK59" s="296"/>
      <c r="AL59" s="296"/>
      <c r="AM59" s="296"/>
      <c r="AN59" s="296"/>
      <c r="AO59" s="296"/>
      <c r="AP59" s="296">
        <v>32</v>
      </c>
      <c r="AQ59" s="296"/>
      <c r="AR59" s="296"/>
      <c r="AS59" s="296"/>
      <c r="AT59" s="296"/>
      <c r="AU59" s="297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14" customFormat="1" ht="18.75" customHeight="1" x14ac:dyDescent="0.35">
      <c r="A60" s="298" t="s">
        <v>23</v>
      </c>
      <c r="B60" s="299"/>
      <c r="C60" s="300" t="s">
        <v>126</v>
      </c>
      <c r="D60" s="301"/>
      <c r="E60" s="301"/>
      <c r="F60" s="301"/>
      <c r="G60" s="301"/>
      <c r="H60" s="301"/>
      <c r="I60" s="301"/>
      <c r="J60" s="301"/>
      <c r="K60" s="301"/>
      <c r="L60" s="301"/>
      <c r="M60" s="302"/>
      <c r="N60" s="97"/>
      <c r="O60" s="20">
        <v>3</v>
      </c>
      <c r="P60" s="42"/>
      <c r="Q60" s="20"/>
      <c r="R60" s="270">
        <v>4</v>
      </c>
      <c r="S60" s="270"/>
      <c r="T60" s="268">
        <f t="shared" si="7"/>
        <v>120</v>
      </c>
      <c r="U60" s="269"/>
      <c r="V60" s="270">
        <f t="shared" si="8"/>
        <v>32</v>
      </c>
      <c r="W60" s="270"/>
      <c r="X60" s="270">
        <v>16</v>
      </c>
      <c r="Y60" s="270"/>
      <c r="Z60" s="270">
        <v>16</v>
      </c>
      <c r="AA60" s="270"/>
      <c r="AB60" s="270">
        <v>0</v>
      </c>
      <c r="AC60" s="270"/>
      <c r="AD60" s="270">
        <v>4</v>
      </c>
      <c r="AE60" s="270"/>
      <c r="AF60" s="270">
        <f>30*COUNT(N60)</f>
        <v>0</v>
      </c>
      <c r="AG60" s="270"/>
      <c r="AH60" s="270">
        <f t="shared" si="9"/>
        <v>84</v>
      </c>
      <c r="AI60" s="271"/>
      <c r="AJ60" s="295"/>
      <c r="AK60" s="296"/>
      <c r="AL60" s="296"/>
      <c r="AM60" s="296"/>
      <c r="AN60" s="296"/>
      <c r="AO60" s="296"/>
      <c r="AP60" s="296">
        <v>32</v>
      </c>
      <c r="AQ60" s="296"/>
      <c r="AR60" s="296"/>
      <c r="AS60" s="296"/>
      <c r="AT60" s="296"/>
      <c r="AU60" s="297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s="14" customFormat="1" ht="18.75" customHeight="1" x14ac:dyDescent="0.35">
      <c r="A61" s="304" t="s">
        <v>24</v>
      </c>
      <c r="B61" s="305"/>
      <c r="C61" s="306" t="s">
        <v>125</v>
      </c>
      <c r="D61" s="307"/>
      <c r="E61" s="307"/>
      <c r="F61" s="307"/>
      <c r="G61" s="307"/>
      <c r="H61" s="307"/>
      <c r="I61" s="307"/>
      <c r="J61" s="307"/>
      <c r="K61" s="307"/>
      <c r="L61" s="307"/>
      <c r="M61" s="308"/>
      <c r="N61" s="103"/>
      <c r="O61" s="104">
        <v>3</v>
      </c>
      <c r="P61" s="105"/>
      <c r="Q61" s="104"/>
      <c r="R61" s="309">
        <v>5</v>
      </c>
      <c r="S61" s="309"/>
      <c r="T61" s="310">
        <f t="shared" si="7"/>
        <v>150</v>
      </c>
      <c r="U61" s="311"/>
      <c r="V61" s="309">
        <f t="shared" si="8"/>
        <v>40</v>
      </c>
      <c r="W61" s="309"/>
      <c r="X61" s="309">
        <v>20</v>
      </c>
      <c r="Y61" s="309"/>
      <c r="Z61" s="309">
        <v>20</v>
      </c>
      <c r="AA61" s="309"/>
      <c r="AB61" s="309">
        <v>0</v>
      </c>
      <c r="AC61" s="309"/>
      <c r="AD61" s="309">
        <v>6</v>
      </c>
      <c r="AE61" s="309"/>
      <c r="AF61" s="309">
        <f>30*COUNT(N61)</f>
        <v>0</v>
      </c>
      <c r="AG61" s="309"/>
      <c r="AH61" s="309">
        <f t="shared" si="9"/>
        <v>104</v>
      </c>
      <c r="AI61" s="312"/>
      <c r="AJ61" s="313"/>
      <c r="AK61" s="314"/>
      <c r="AL61" s="314"/>
      <c r="AM61" s="314"/>
      <c r="AN61" s="314"/>
      <c r="AO61" s="314"/>
      <c r="AP61" s="314">
        <v>40</v>
      </c>
      <c r="AQ61" s="314"/>
      <c r="AR61" s="314"/>
      <c r="AS61" s="314"/>
      <c r="AT61" s="314"/>
      <c r="AU61" s="315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s="15" customFormat="1" ht="21.75" customHeight="1" x14ac:dyDescent="0.3">
      <c r="A62" s="329"/>
      <c r="B62" s="329"/>
      <c r="C62" s="330" t="s">
        <v>128</v>
      </c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106">
        <f>COUNT(N57:N61)</f>
        <v>0</v>
      </c>
      <c r="O62" s="106">
        <f>COUNT(O57:O61)</f>
        <v>5</v>
      </c>
      <c r="P62" s="106"/>
      <c r="Q62" s="107"/>
      <c r="R62" s="316">
        <f>SUM(R57:S61)</f>
        <v>23</v>
      </c>
      <c r="S62" s="316"/>
      <c r="T62" s="316">
        <f>SUM(T57:T61)</f>
        <v>690</v>
      </c>
      <c r="U62" s="316"/>
      <c r="V62" s="316">
        <f>SUM(V57:V61)</f>
        <v>184</v>
      </c>
      <c r="W62" s="316"/>
      <c r="X62" s="316">
        <f>SUM(X57:X61)</f>
        <v>92</v>
      </c>
      <c r="Y62" s="316"/>
      <c r="Z62" s="316">
        <f>SUM(Z57:Z61)</f>
        <v>92</v>
      </c>
      <c r="AA62" s="316"/>
      <c r="AB62" s="316">
        <f>SUM(AB57:AB61)</f>
        <v>0</v>
      </c>
      <c r="AC62" s="316"/>
      <c r="AD62" s="316">
        <f>SUM(AD57:AD61)</f>
        <v>28</v>
      </c>
      <c r="AE62" s="316"/>
      <c r="AF62" s="316">
        <f>SUM(AF57:AF61)</f>
        <v>0</v>
      </c>
      <c r="AG62" s="316"/>
      <c r="AH62" s="316">
        <f>SUM(AH57:AH61)</f>
        <v>478</v>
      </c>
      <c r="AI62" s="317"/>
      <c r="AJ62" s="318"/>
      <c r="AK62" s="319"/>
      <c r="AL62" s="319"/>
      <c r="AM62" s="319">
        <f>SUM(AM57:AM61)</f>
        <v>80</v>
      </c>
      <c r="AN62" s="319"/>
      <c r="AO62" s="319"/>
      <c r="AP62" s="319">
        <f>SUM(AP57:AP61)</f>
        <v>104</v>
      </c>
      <c r="AQ62" s="319"/>
      <c r="AR62" s="319"/>
      <c r="AS62" s="319"/>
      <c r="AT62" s="319"/>
      <c r="AU62" s="320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ht="17.399999999999999" x14ac:dyDescent="0.3">
      <c r="A63" s="321" t="s">
        <v>129</v>
      </c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86">
        <f>N55+N62</f>
        <v>6</v>
      </c>
      <c r="O63" s="87">
        <f>O55+O62</f>
        <v>11</v>
      </c>
      <c r="P63" s="87">
        <f>P55+P62</f>
        <v>0</v>
      </c>
      <c r="Q63" s="41">
        <f>Q55+Q62</f>
        <v>0</v>
      </c>
      <c r="R63" s="323">
        <f>R55+R62</f>
        <v>90</v>
      </c>
      <c r="S63" s="324"/>
      <c r="T63" s="324">
        <f>T55+T62</f>
        <v>2700</v>
      </c>
      <c r="U63" s="324"/>
      <c r="V63" s="324">
        <f>V55+V62</f>
        <v>584</v>
      </c>
      <c r="W63" s="324"/>
      <c r="X63" s="324">
        <f>X55+X62</f>
        <v>292</v>
      </c>
      <c r="Y63" s="324"/>
      <c r="Z63" s="324">
        <f>Z55+Z62</f>
        <v>292</v>
      </c>
      <c r="AA63" s="324"/>
      <c r="AB63" s="324">
        <f>AB55+AB62</f>
        <v>0</v>
      </c>
      <c r="AC63" s="324"/>
      <c r="AD63" s="324">
        <f>AD55+AD62</f>
        <v>264</v>
      </c>
      <c r="AE63" s="324"/>
      <c r="AF63" s="324">
        <f>AF55+AF62</f>
        <v>180</v>
      </c>
      <c r="AG63" s="324"/>
      <c r="AH63" s="324">
        <f>AH55+AH62</f>
        <v>1672</v>
      </c>
      <c r="AI63" s="325"/>
      <c r="AJ63" s="326">
        <f>AJ55+AJ62</f>
        <v>160</v>
      </c>
      <c r="AK63" s="327"/>
      <c r="AL63" s="327"/>
      <c r="AM63" s="327">
        <f>AM55+AM62</f>
        <v>320</v>
      </c>
      <c r="AN63" s="327"/>
      <c r="AO63" s="327"/>
      <c r="AP63" s="327">
        <f>AP55+AP62</f>
        <v>104</v>
      </c>
      <c r="AQ63" s="327"/>
      <c r="AR63" s="327"/>
      <c r="AS63" s="327">
        <f>AS55+AS62</f>
        <v>0</v>
      </c>
      <c r="AT63" s="327"/>
      <c r="AU63" s="328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ht="18" x14ac:dyDescent="0.35">
      <c r="A64" s="336" t="s">
        <v>130</v>
      </c>
      <c r="B64" s="337"/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7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8"/>
      <c r="AI64" s="339"/>
      <c r="AJ64" s="340">
        <v>4</v>
      </c>
      <c r="AK64" s="341"/>
      <c r="AL64" s="341"/>
      <c r="AM64" s="341">
        <v>3</v>
      </c>
      <c r="AN64" s="341"/>
      <c r="AO64" s="341"/>
      <c r="AP64" s="341">
        <v>0</v>
      </c>
      <c r="AQ64" s="341"/>
      <c r="AR64" s="341"/>
      <c r="AS64" s="341"/>
      <c r="AT64" s="341"/>
      <c r="AU64" s="341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</row>
    <row r="65" spans="1:56" ht="18" x14ac:dyDescent="0.35">
      <c r="A65" s="331" t="s">
        <v>131</v>
      </c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3"/>
      <c r="AJ65" s="334">
        <v>0</v>
      </c>
      <c r="AK65" s="335"/>
      <c r="AL65" s="335"/>
      <c r="AM65" s="335">
        <v>5</v>
      </c>
      <c r="AN65" s="335"/>
      <c r="AO65" s="335"/>
      <c r="AP65" s="335">
        <v>5</v>
      </c>
      <c r="AQ65" s="335"/>
      <c r="AR65" s="335"/>
      <c r="AS65" s="335"/>
      <c r="AT65" s="335"/>
      <c r="AU65" s="335"/>
    </row>
    <row r="66" spans="1:56" ht="18" x14ac:dyDescent="0.35">
      <c r="A66" s="331" t="s">
        <v>132</v>
      </c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3"/>
      <c r="AJ66" s="334"/>
      <c r="AK66" s="335"/>
      <c r="AL66" s="335"/>
      <c r="AM66" s="335"/>
      <c r="AN66" s="335"/>
      <c r="AO66" s="335"/>
      <c r="AP66" s="335"/>
      <c r="AQ66" s="335"/>
      <c r="AR66" s="335"/>
      <c r="AS66" s="335"/>
      <c r="AT66" s="335"/>
      <c r="AU66" s="335"/>
    </row>
    <row r="68" spans="1:56" s="14" customFormat="1" ht="18" x14ac:dyDescent="0.3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56" s="14" customFormat="1" ht="18" x14ac:dyDescent="0.3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56" s="14" customFormat="1" ht="27.6" customHeight="1" x14ac:dyDescent="0.35">
      <c r="B70" s="114" t="s">
        <v>133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14"/>
      <c r="Y70" s="16"/>
      <c r="Z70" s="16"/>
      <c r="AG70" s="16"/>
      <c r="AH70" s="16"/>
      <c r="AI70" s="114" t="s">
        <v>134</v>
      </c>
      <c r="AJ70" s="114"/>
      <c r="AK70" s="114"/>
      <c r="AL70" s="114"/>
      <c r="AM70" s="114"/>
      <c r="AN70" s="114"/>
    </row>
    <row r="71" spans="1:56" s="21" customFormat="1" ht="18" x14ac:dyDescent="0.35">
      <c r="B71" s="57"/>
      <c r="C71" s="5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</row>
    <row r="72" spans="1:56" s="21" customFormat="1" ht="18" x14ac:dyDescent="0.35">
      <c r="B72" s="57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56" s="21" customFormat="1" ht="18" x14ac:dyDescent="0.35">
      <c r="B73" s="57"/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</row>
    <row r="74" spans="1:56" s="21" customFormat="1" ht="18" x14ac:dyDescent="0.35">
      <c r="B74" s="57"/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</row>
    <row r="75" spans="1:56" s="21" customFormat="1" ht="18" x14ac:dyDescent="0.35">
      <c r="B75" s="57"/>
      <c r="C75" s="57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</row>
    <row r="76" spans="1:56" s="14" customFormat="1" ht="18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56" customFormat="1" ht="14.4" x14ac:dyDescent="0.3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customFormat="1" ht="48" customHeight="1" x14ac:dyDescent="0.3">
      <c r="B78" s="120" t="s">
        <v>25</v>
      </c>
      <c r="C78" s="120"/>
      <c r="D78" s="120" t="s">
        <v>135</v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customFormat="1" ht="25.2" customHeight="1" x14ac:dyDescent="0.3">
      <c r="B79" s="120" t="s">
        <v>26</v>
      </c>
      <c r="C79" s="120"/>
      <c r="D79" s="120" t="s">
        <v>136</v>
      </c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customFormat="1" ht="34.799999999999997" customHeight="1" x14ac:dyDescent="0.3">
      <c r="B80" s="172" t="s">
        <v>27</v>
      </c>
      <c r="C80" s="172"/>
      <c r="D80" s="121" t="s">
        <v>137</v>
      </c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customFormat="1" ht="35.4" customHeight="1" x14ac:dyDescent="0.3">
      <c r="B81" s="172" t="s">
        <v>28</v>
      </c>
      <c r="C81" s="172"/>
      <c r="D81" s="121" t="s">
        <v>138</v>
      </c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customFormat="1" ht="37.799999999999997" customHeight="1" x14ac:dyDescent="0.3">
      <c r="B82" s="172" t="s">
        <v>29</v>
      </c>
      <c r="C82" s="172"/>
      <c r="D82" s="121" t="s">
        <v>139</v>
      </c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customFormat="1" ht="27" customHeight="1" x14ac:dyDescent="0.3">
      <c r="B83" s="120" t="s">
        <v>30</v>
      </c>
      <c r="C83" s="120"/>
      <c r="D83" s="120" t="s">
        <v>140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customFormat="1" ht="37.200000000000003" customHeight="1" x14ac:dyDescent="0.3">
      <c r="B84" s="120" t="s">
        <v>31</v>
      </c>
      <c r="C84" s="120"/>
      <c r="D84" s="121" t="s">
        <v>141</v>
      </c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customFormat="1" ht="25.2" customHeight="1" x14ac:dyDescent="0.3">
      <c r="B85" s="120" t="s">
        <v>32</v>
      </c>
      <c r="C85" s="120"/>
      <c r="D85" s="120" t="s">
        <v>142</v>
      </c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customFormat="1" ht="28.8" customHeight="1" x14ac:dyDescent="0.3">
      <c r="B86" s="120" t="s">
        <v>33</v>
      </c>
      <c r="C86" s="120"/>
      <c r="D86" s="120" t="s">
        <v>143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customFormat="1" ht="28.8" customHeight="1" x14ac:dyDescent="0.3">
      <c r="B87" s="120" t="s">
        <v>34</v>
      </c>
      <c r="C87" s="120"/>
      <c r="D87" s="120" t="s">
        <v>144</v>
      </c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customFormat="1" ht="14.4" x14ac:dyDescent="0.3"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48" customHeight="1" x14ac:dyDescent="0.35"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spans="2:56" ht="68.25" customHeight="1" x14ac:dyDescent="0.35"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</row>
  </sheetData>
  <mergeCells count="464">
    <mergeCell ref="AZ8:BA8"/>
    <mergeCell ref="BB8:B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P8:Q8"/>
    <mergeCell ref="R8:S8"/>
    <mergeCell ref="T8:U8"/>
    <mergeCell ref="V8:W8"/>
    <mergeCell ref="X8:Y8"/>
    <mergeCell ref="Z8:AA8"/>
    <mergeCell ref="AB8:AC8"/>
    <mergeCell ref="AV8:AW8"/>
    <mergeCell ref="AX8:AY8"/>
    <mergeCell ref="A66:AI66"/>
    <mergeCell ref="AJ66:AL66"/>
    <mergeCell ref="AM66:AO66"/>
    <mergeCell ref="AP66:AR66"/>
    <mergeCell ref="AS66:AU66"/>
    <mergeCell ref="A64:AI64"/>
    <mergeCell ref="AJ64:AL64"/>
    <mergeCell ref="AM64:AO64"/>
    <mergeCell ref="AP64:AR64"/>
    <mergeCell ref="AS64:AU64"/>
    <mergeCell ref="A65:AI65"/>
    <mergeCell ref="AJ65:AL65"/>
    <mergeCell ref="AM65:AO65"/>
    <mergeCell ref="AP65:AR65"/>
    <mergeCell ref="AS65:AU65"/>
    <mergeCell ref="AP62:AR62"/>
    <mergeCell ref="AS62:AU62"/>
    <mergeCell ref="A63:M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L63"/>
    <mergeCell ref="AM63:AO63"/>
    <mergeCell ref="AP63:AR63"/>
    <mergeCell ref="AS63:AU63"/>
    <mergeCell ref="A62:B62"/>
    <mergeCell ref="C62:M62"/>
    <mergeCell ref="R62:S62"/>
    <mergeCell ref="T62:U62"/>
    <mergeCell ref="V62:W62"/>
    <mergeCell ref="X62:Y62"/>
    <mergeCell ref="Z62:AA62"/>
    <mergeCell ref="AB62:AC62"/>
    <mergeCell ref="T60:U60"/>
    <mergeCell ref="V60:W60"/>
    <mergeCell ref="X60:Y60"/>
    <mergeCell ref="Z60:AA60"/>
    <mergeCell ref="AD62:AE62"/>
    <mergeCell ref="AF60:AG60"/>
    <mergeCell ref="AH60:AI60"/>
    <mergeCell ref="AJ60:AL60"/>
    <mergeCell ref="AM60:AO60"/>
    <mergeCell ref="AB60:AC60"/>
    <mergeCell ref="AD60:AE60"/>
    <mergeCell ref="AF62:AG62"/>
    <mergeCell ref="AH62:AI62"/>
    <mergeCell ref="AJ62:AL62"/>
    <mergeCell ref="AM62:AO62"/>
    <mergeCell ref="AB59:AC59"/>
    <mergeCell ref="AD59:AE59"/>
    <mergeCell ref="AB58:AC58"/>
    <mergeCell ref="AD58:AE58"/>
    <mergeCell ref="AP60:AR60"/>
    <mergeCell ref="AS60:AU60"/>
    <mergeCell ref="A61:B61"/>
    <mergeCell ref="C61:M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L61"/>
    <mergeCell ref="AM61:AO61"/>
    <mergeCell ref="AP61:AR61"/>
    <mergeCell ref="AS61:AU61"/>
    <mergeCell ref="A60:B60"/>
    <mergeCell ref="C60:M60"/>
    <mergeCell ref="R60:S60"/>
    <mergeCell ref="A58:B58"/>
    <mergeCell ref="C58:M58"/>
    <mergeCell ref="R58:S58"/>
    <mergeCell ref="T58:U58"/>
    <mergeCell ref="V58:W58"/>
    <mergeCell ref="X58:Y58"/>
    <mergeCell ref="Z58:AA58"/>
    <mergeCell ref="A59:B59"/>
    <mergeCell ref="C59:M59"/>
    <mergeCell ref="R59:S59"/>
    <mergeCell ref="T59:U59"/>
    <mergeCell ref="V59:W59"/>
    <mergeCell ref="X59:Y59"/>
    <mergeCell ref="Z59:AA59"/>
    <mergeCell ref="AD57:AE57"/>
    <mergeCell ref="AF57:AG57"/>
    <mergeCell ref="AH57:AI57"/>
    <mergeCell ref="AJ57:AL57"/>
    <mergeCell ref="AM57:AO57"/>
    <mergeCell ref="AP57:AR57"/>
    <mergeCell ref="AS57:AU57"/>
    <mergeCell ref="AF59:AG59"/>
    <mergeCell ref="AH59:AI59"/>
    <mergeCell ref="AJ59:AL59"/>
    <mergeCell ref="AM59:AO59"/>
    <mergeCell ref="AP59:AR59"/>
    <mergeCell ref="AS59:AU59"/>
    <mergeCell ref="AF58:AG58"/>
    <mergeCell ref="AH58:AI58"/>
    <mergeCell ref="AJ58:AL58"/>
    <mergeCell ref="AM58:AO58"/>
    <mergeCell ref="AP58:AR58"/>
    <mergeCell ref="AS58:AU58"/>
    <mergeCell ref="AM54:AO54"/>
    <mergeCell ref="AP54:AR54"/>
    <mergeCell ref="AS54:AU54"/>
    <mergeCell ref="AF55:AG55"/>
    <mergeCell ref="AH55:AI55"/>
    <mergeCell ref="AJ55:AL55"/>
    <mergeCell ref="AM55:AO55"/>
    <mergeCell ref="AP55:AR55"/>
    <mergeCell ref="AS55:AU55"/>
    <mergeCell ref="A56:AU56"/>
    <mergeCell ref="A57:B57"/>
    <mergeCell ref="C57:M57"/>
    <mergeCell ref="R57:S57"/>
    <mergeCell ref="T57:U57"/>
    <mergeCell ref="V57:W57"/>
    <mergeCell ref="X57:Y57"/>
    <mergeCell ref="Z57:AA57"/>
    <mergeCell ref="AB57:AC57"/>
    <mergeCell ref="A55:B55"/>
    <mergeCell ref="C55:M55"/>
    <mergeCell ref="R55:S55"/>
    <mergeCell ref="T55:U55"/>
    <mergeCell ref="V55:W55"/>
    <mergeCell ref="X55:Y55"/>
    <mergeCell ref="Z55:AA55"/>
    <mergeCell ref="AB55:AC55"/>
    <mergeCell ref="AD55:AE55"/>
    <mergeCell ref="A54:B54"/>
    <mergeCell ref="C54:M54"/>
    <mergeCell ref="R54:S54"/>
    <mergeCell ref="T54:U54"/>
    <mergeCell ref="V54:W54"/>
    <mergeCell ref="X54:Y54"/>
    <mergeCell ref="Z54:AA54"/>
    <mergeCell ref="AB54:AC54"/>
    <mergeCell ref="AD54:AE54"/>
    <mergeCell ref="AF52:AG52"/>
    <mergeCell ref="AH52:AI52"/>
    <mergeCell ref="AJ52:AL52"/>
    <mergeCell ref="Z52:AA52"/>
    <mergeCell ref="AB52:AC52"/>
    <mergeCell ref="AD52:AE52"/>
    <mergeCell ref="AF54:AG54"/>
    <mergeCell ref="AH54:AI54"/>
    <mergeCell ref="AJ54:AL54"/>
    <mergeCell ref="AM52:AO52"/>
    <mergeCell ref="AP52:AR52"/>
    <mergeCell ref="AS52:AU52"/>
    <mergeCell ref="A53:B53"/>
    <mergeCell ref="C53:M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L53"/>
    <mergeCell ref="AM53:AO53"/>
    <mergeCell ref="AP53:AR53"/>
    <mergeCell ref="AS53:AU53"/>
    <mergeCell ref="A52:B52"/>
    <mergeCell ref="C52:M52"/>
    <mergeCell ref="R52:S52"/>
    <mergeCell ref="T52:U52"/>
    <mergeCell ref="V52:W52"/>
    <mergeCell ref="X52:Y52"/>
    <mergeCell ref="AM50:AO50"/>
    <mergeCell ref="AP50:AR50"/>
    <mergeCell ref="AS50:AU50"/>
    <mergeCell ref="A51:B51"/>
    <mergeCell ref="C51:M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L51"/>
    <mergeCell ref="AM51:AO51"/>
    <mergeCell ref="AP51:AR51"/>
    <mergeCell ref="AS51:AU51"/>
    <mergeCell ref="A50:B50"/>
    <mergeCell ref="C50:M50"/>
    <mergeCell ref="R50:S50"/>
    <mergeCell ref="T50:U50"/>
    <mergeCell ref="V50:W50"/>
    <mergeCell ref="X50:Y50"/>
    <mergeCell ref="Z50:AA50"/>
    <mergeCell ref="AB50:AC50"/>
    <mergeCell ref="AD50:AE50"/>
    <mergeCell ref="AF48:AG48"/>
    <mergeCell ref="AH48:AI48"/>
    <mergeCell ref="AJ48:AL48"/>
    <mergeCell ref="Z48:AA48"/>
    <mergeCell ref="AB48:AC48"/>
    <mergeCell ref="AD48:AE48"/>
    <mergeCell ref="AF50:AG50"/>
    <mergeCell ref="AH50:AI50"/>
    <mergeCell ref="AJ50:AL50"/>
    <mergeCell ref="AM48:AO48"/>
    <mergeCell ref="AP48:AR48"/>
    <mergeCell ref="AS48:AU48"/>
    <mergeCell ref="A49:B49"/>
    <mergeCell ref="C49:M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L49"/>
    <mergeCell ref="AM49:AO49"/>
    <mergeCell ref="AP49:AR49"/>
    <mergeCell ref="AS49:AU49"/>
    <mergeCell ref="A48:B48"/>
    <mergeCell ref="C48:M48"/>
    <mergeCell ref="R48:S48"/>
    <mergeCell ref="T48:U48"/>
    <mergeCell ref="V48:W48"/>
    <mergeCell ref="X48:Y48"/>
    <mergeCell ref="AM46:AO46"/>
    <mergeCell ref="AP46:AR46"/>
    <mergeCell ref="AS46:AU46"/>
    <mergeCell ref="A47:B47"/>
    <mergeCell ref="C47:M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L47"/>
    <mergeCell ref="AM47:AO47"/>
    <mergeCell ref="AP47:AR47"/>
    <mergeCell ref="AS47:AU47"/>
    <mergeCell ref="A46:B46"/>
    <mergeCell ref="C46:M46"/>
    <mergeCell ref="R46:S46"/>
    <mergeCell ref="T46:U46"/>
    <mergeCell ref="V46:W46"/>
    <mergeCell ref="X46:Y46"/>
    <mergeCell ref="Z46:AA46"/>
    <mergeCell ref="AB46:AC46"/>
    <mergeCell ref="AD46:AE46"/>
    <mergeCell ref="AF44:AG44"/>
    <mergeCell ref="AH44:AI44"/>
    <mergeCell ref="AJ44:AL44"/>
    <mergeCell ref="Z44:AA44"/>
    <mergeCell ref="AB44:AC44"/>
    <mergeCell ref="AD44:AE44"/>
    <mergeCell ref="AF46:AG46"/>
    <mergeCell ref="AH46:AI46"/>
    <mergeCell ref="AJ46:AL46"/>
    <mergeCell ref="AM44:AO44"/>
    <mergeCell ref="AP44:AR44"/>
    <mergeCell ref="AS44:AU44"/>
    <mergeCell ref="A45:B45"/>
    <mergeCell ref="C45:M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L45"/>
    <mergeCell ref="AM45:AO45"/>
    <mergeCell ref="AP45:AR45"/>
    <mergeCell ref="AS45:AU45"/>
    <mergeCell ref="A44:B44"/>
    <mergeCell ref="C44:M44"/>
    <mergeCell ref="R44:S44"/>
    <mergeCell ref="T44:U44"/>
    <mergeCell ref="V44:W44"/>
    <mergeCell ref="X44:Y44"/>
    <mergeCell ref="A42:AU42"/>
    <mergeCell ref="A43:B43"/>
    <mergeCell ref="C43:M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L43"/>
    <mergeCell ref="AM43:AO43"/>
    <mergeCell ref="AP43:AR43"/>
    <mergeCell ref="AS43:AU43"/>
    <mergeCell ref="AJ37:AO37"/>
    <mergeCell ref="AP37:AU37"/>
    <mergeCell ref="N38:N41"/>
    <mergeCell ref="O38:O41"/>
    <mergeCell ref="P38:Q38"/>
    <mergeCell ref="V38:W41"/>
    <mergeCell ref="X38:AC38"/>
    <mergeCell ref="P39:P41"/>
    <mergeCell ref="Q39:Q41"/>
    <mergeCell ref="X39:Y41"/>
    <mergeCell ref="Z39:AA41"/>
    <mergeCell ref="AB39:AC41"/>
    <mergeCell ref="AJ39:AL39"/>
    <mergeCell ref="AM39:AO39"/>
    <mergeCell ref="AP39:AR39"/>
    <mergeCell ref="AS39:AU39"/>
    <mergeCell ref="AJ41:AL41"/>
    <mergeCell ref="AM41:AO41"/>
    <mergeCell ref="AP41:AR41"/>
    <mergeCell ref="AS41:AU41"/>
    <mergeCell ref="A36:B41"/>
    <mergeCell ref="C36:M41"/>
    <mergeCell ref="N36:Q37"/>
    <mergeCell ref="R36:S41"/>
    <mergeCell ref="T36:AI36"/>
    <mergeCell ref="T37:U41"/>
    <mergeCell ref="V37:AC37"/>
    <mergeCell ref="AD37:AE41"/>
    <mergeCell ref="AF37:AG41"/>
    <mergeCell ref="AH37:AI41"/>
    <mergeCell ref="B78:C78"/>
    <mergeCell ref="D78:P78"/>
    <mergeCell ref="B79:C79"/>
    <mergeCell ref="D79:P79"/>
    <mergeCell ref="B80:C80"/>
    <mergeCell ref="D80:P80"/>
    <mergeCell ref="B81:C81"/>
    <mergeCell ref="D81:P81"/>
    <mergeCell ref="B82:C82"/>
    <mergeCell ref="D82:P82"/>
    <mergeCell ref="R33:S33"/>
    <mergeCell ref="B30:C30"/>
    <mergeCell ref="B33:C33"/>
    <mergeCell ref="D33:E33"/>
    <mergeCell ref="F33:G33"/>
    <mergeCell ref="H33:I33"/>
    <mergeCell ref="J33:K33"/>
    <mergeCell ref="L33:M33"/>
    <mergeCell ref="D31:E31"/>
    <mergeCell ref="F31:G31"/>
    <mergeCell ref="H31:I31"/>
    <mergeCell ref="J31:K31"/>
    <mergeCell ref="L31:M31"/>
    <mergeCell ref="J32:K32"/>
    <mergeCell ref="L32:M32"/>
    <mergeCell ref="P33:Q33"/>
    <mergeCell ref="A35:AU35"/>
    <mergeCell ref="B2:BG2"/>
    <mergeCell ref="B9:BC9"/>
    <mergeCell ref="D20:D23"/>
    <mergeCell ref="AA20:AD20"/>
    <mergeCell ref="E20:H20"/>
    <mergeCell ref="AE20:AH20"/>
    <mergeCell ref="AR20:AU20"/>
    <mergeCell ref="AV20:AZ20"/>
    <mergeCell ref="BA20:BD20"/>
    <mergeCell ref="B19:BB19"/>
    <mergeCell ref="I20:L20"/>
    <mergeCell ref="M20:Q20"/>
    <mergeCell ref="R20:U20"/>
    <mergeCell ref="V20:Z20"/>
    <mergeCell ref="AI20:AL20"/>
    <mergeCell ref="AM20:AQ20"/>
    <mergeCell ref="T32:U32"/>
    <mergeCell ref="L30:M30"/>
    <mergeCell ref="R30:S30"/>
    <mergeCell ref="P30:Q30"/>
    <mergeCell ref="D30:E30"/>
    <mergeCell ref="T33:U33"/>
    <mergeCell ref="R31:S31"/>
    <mergeCell ref="D27:BB27"/>
    <mergeCell ref="B29:R29"/>
    <mergeCell ref="X29:AJ29"/>
    <mergeCell ref="T30:U30"/>
    <mergeCell ref="X30:AF30"/>
    <mergeCell ref="AG30:AH30"/>
    <mergeCell ref="AI30:AJ30"/>
    <mergeCell ref="AM30:BD30"/>
    <mergeCell ref="T31:U31"/>
    <mergeCell ref="X31:AF32"/>
    <mergeCell ref="AG31:AH32"/>
    <mergeCell ref="AI31:AJ32"/>
    <mergeCell ref="AM31:BD32"/>
    <mergeCell ref="B32:C32"/>
    <mergeCell ref="D32:E32"/>
    <mergeCell ref="F32:G32"/>
    <mergeCell ref="H32:I32"/>
    <mergeCell ref="P32:Q32"/>
    <mergeCell ref="R32:S32"/>
    <mergeCell ref="B31:C31"/>
    <mergeCell ref="F30:G30"/>
    <mergeCell ref="H30:I30"/>
    <mergeCell ref="J30:K30"/>
    <mergeCell ref="P31:Q31"/>
    <mergeCell ref="D90:P90"/>
    <mergeCell ref="D89:N89"/>
    <mergeCell ref="B83:C83"/>
    <mergeCell ref="D83:P83"/>
    <mergeCell ref="B84:C84"/>
    <mergeCell ref="D84:P84"/>
    <mergeCell ref="B85:C85"/>
    <mergeCell ref="D85:P85"/>
    <mergeCell ref="B86:C86"/>
    <mergeCell ref="D86:P86"/>
    <mergeCell ref="B87:C87"/>
    <mergeCell ref="D87:P87"/>
    <mergeCell ref="J11:W11"/>
    <mergeCell ref="J12:W12"/>
    <mergeCell ref="J13:W13"/>
    <mergeCell ref="J14:W14"/>
    <mergeCell ref="J15:W15"/>
    <mergeCell ref="J16:W16"/>
    <mergeCell ref="B16:I16"/>
    <mergeCell ref="B15:I15"/>
    <mergeCell ref="B14:I14"/>
    <mergeCell ref="B13:I13"/>
    <mergeCell ref="B12:I12"/>
    <mergeCell ref="B11:I11"/>
  </mergeCells>
  <pageMargins left="0.25" right="0.25" top="0.75" bottom="0.75" header="0.3" footer="0.3"/>
  <pageSetup paperSize="8" scale="2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olicyDirtyBag xmlns="microsoft.office.server.policy.changes">
  <Microsoft.Office.RecordsManagement.PolicyFeatures.Expiration op="Change"/>
</PolicyDirtyBag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ca264ea03d46019f9e67ece465d7a3 xmlns="d2d784bd-9d7e-4b21-a7e9-845b57983b0b">
      <Terms xmlns="http://schemas.microsoft.com/office/infopath/2007/PartnerControls"/>
    </b1ca264ea03d46019f9e67ece465d7a3>
    <id19d5fd758b4077a1eb481768b049e5 xmlns="d2d784bd-9d7e-4b21-a7e9-845b57983b0b">
      <Terms xmlns="http://schemas.microsoft.com/office/infopath/2007/PartnerControls"/>
    </id19d5fd758b4077a1eb481768b049e5>
    <jf6ed2f3f1c24c9bbd4a742d4fec14ef xmlns="d2d784bd-9d7e-4b21-a7e9-845b57983b0b">
      <Terms xmlns="http://schemas.microsoft.com/office/infopath/2007/PartnerControls"/>
    </jf6ed2f3f1c24c9bbd4a742d4fec14ef>
    <TaxCatchAll xmlns="ebc816ae-07fa-4620-a20f-84b6f5a03195" xsi:nil="true"/>
    <o3dd98035345433187445f642b25d260 xmlns="d2d784bd-9d7e-4b21-a7e9-845b57983b0b">
      <Terms xmlns="http://schemas.microsoft.com/office/infopath/2007/PartnerControls"/>
    </o3dd98035345433187445f642b25d260>
    <_x0412__x0438__x0434__x0020__x043f__x043b__x0430__x043d__x0443_ xmlns="d2d784bd-9d7e-4b21-a7e9-845b57983b0b">НП</_x0412__x0438__x0434__x0020__x043f__x043b__x0430__x043d__x0443_>
    <j793742361a44dcabcc3bacb5111a483 xmlns="d2d784bd-9d7e-4b21-a7e9-845b57983b0b">
      <Terms xmlns="http://schemas.microsoft.com/office/infopath/2007/PartnerControls"/>
    </j793742361a44dcabcc3bacb5111a483>
    <k03c81467cd146eba78ca630097df590 xmlns="d2d784bd-9d7e-4b21-a7e9-845b57983b0b">
      <Terms xmlns="http://schemas.microsoft.com/office/infopath/2007/PartnerControls"/>
    </k03c81467cd146eba78ca630097df590>
    <c664e1221f7843129adcae837a1dd5cb xmlns="d2d784bd-9d7e-4b21-a7e9-845b57983b0b">
      <Terms xmlns="http://schemas.microsoft.com/office/infopath/2007/PartnerControls"/>
    </c664e1221f7843129adcae837a1dd5cb>
    <_dlc_DocId xmlns="ebc816ae-07fa-4620-a20f-84b6f5a03195">KROK-293571492-16112</_dlc_DocId>
    <_dlc_DocIdUrl xmlns="ebc816ae-07fa-4620-a20f-84b6f5a03195">
      <Url>https://livekrokedu.sharepoint.com/sites/KROK/EMD/_layouts/15/DocIdRedir.aspx?ID=KROK-293571492-16112</Url>
      <Description>KROK-293571492-16112</Description>
    </_dlc_DocIdUrl>
    <lcf76f155ced4ddcb4097134ff3c332f xmlns="d2d784bd-9d7e-4b21-a7e9-845b57983b0b">
      <Terms xmlns="http://schemas.microsoft.com/office/infopath/2007/PartnerControls"/>
    </lcf76f155ced4ddcb4097134ff3c332f>
    <SharedWithUsers xmlns="ebc816ae-07fa-4620-a20f-84b6f5a03195">
      <UserInfo>
        <DisplayName>Корнієнко Олена Миколаївна</DisplayName>
        <AccountId>192</AccountId>
        <AccountType/>
      </UserInfo>
      <UserInfo>
        <DisplayName>Слепенко Людмила Василівна</DisplayName>
        <AccountId>38</AccountId>
        <AccountType/>
      </UserInfo>
      <UserInfo>
        <DisplayName>Савчук Ірина Юріївна</DisplayName>
        <AccountId>107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E91A61F21B8B948A30F9DF988E384F1" ma:contentTypeVersion="104" ma:contentTypeDescription="Створення нового документа." ma:contentTypeScope="" ma:versionID="f91e37aeae103cc673bfe510b2a4436e">
  <xsd:schema xmlns:xsd="http://www.w3.org/2001/XMLSchema" xmlns:xs="http://www.w3.org/2001/XMLSchema" xmlns:p="http://schemas.microsoft.com/office/2006/metadata/properties" xmlns:ns1="http://schemas.microsoft.com/sharepoint/v3" xmlns:ns2="d2d784bd-9d7e-4b21-a7e9-845b57983b0b" xmlns:ns3="ebc816ae-07fa-4620-a20f-84b6f5a03195" targetNamespace="http://schemas.microsoft.com/office/2006/metadata/properties" ma:root="true" ma:fieldsID="9871e8d197b98630ae3fe25a5c8861b5" ns1:_="" ns2:_="" ns3:_="">
    <xsd:import namespace="http://schemas.microsoft.com/sharepoint/v3"/>
    <xsd:import namespace="d2d784bd-9d7e-4b21-a7e9-845b57983b0b"/>
    <xsd:import namespace="ebc816ae-07fa-4620-a20f-84b6f5a03195"/>
    <xsd:element name="properties">
      <xsd:complexType>
        <xsd:sequence>
          <xsd:element name="documentManagement">
            <xsd:complexType>
              <xsd:all>
                <xsd:element ref="ns2:_x0412__x0438__x0434__x0020__x043f__x043b__x0430__x043d__x0443_" minOccurs="0"/>
                <xsd:element ref="ns2:k03c81467cd146eba78ca630097df590" minOccurs="0"/>
                <xsd:element ref="ns3:TaxCatchAll" minOccurs="0"/>
                <xsd:element ref="ns2:b1ca264ea03d46019f9e67ece465d7a3" minOccurs="0"/>
                <xsd:element ref="ns2:o3dd98035345433187445f642b25d260" minOccurs="0"/>
                <xsd:element ref="ns2:j793742361a44dcabcc3bacb5111a483" minOccurs="0"/>
                <xsd:element ref="ns2:c664e1221f7843129adcae837a1dd5cb" minOccurs="0"/>
                <xsd:element ref="ns2:id19d5fd758b4077a1eb481768b049e5" minOccurs="0"/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jf6ed2f3f1c24c9bbd4a742d4fec14ef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1:_dlc_Exempt" minOccurs="0"/>
                <xsd:element ref="ns1:_dlc_ExpireDateSaved" minOccurs="0"/>
                <xsd:element ref="ns1:_dlc_Expire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40" nillable="true" ma:displayName="Виключено з політики" ma:hidden="true" ma:internalName="_dlc_Exempt" ma:readOnly="true">
      <xsd:simpleType>
        <xsd:restriction base="dms:Unknown"/>
      </xsd:simpleType>
    </xsd:element>
    <xsd:element name="_dlc_ExpireDateSaved" ma:index="41" nillable="true" ma:displayName="Вихідний термін дії" ma:hidden="true" ma:internalName="_dlc_ExpireDateSaved" ma:readOnly="true">
      <xsd:simpleType>
        <xsd:restriction base="dms:DateTime"/>
      </xsd:simpleType>
    </xsd:element>
    <xsd:element name="_dlc_ExpireDate" ma:index="42" nillable="true" ma:displayName="Термін дії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84bd-9d7e-4b21-a7e9-845b57983b0b" elementFormDefault="qualified">
    <xsd:import namespace="http://schemas.microsoft.com/office/2006/documentManagement/types"/>
    <xsd:import namespace="http://schemas.microsoft.com/office/infopath/2007/PartnerControls"/>
    <xsd:element name="_x0412__x0438__x0434__x0020__x043f__x043b__x0430__x043d__x0443_" ma:index="7" nillable="true" ma:displayName="Вид плану" ma:default="НП" ma:format="Dropdown" ma:internalName="_x0412__x0438__x0434__x0020__x043f__x043b__x0430__x043d__x0443_">
      <xsd:simpleType>
        <xsd:restriction base="dms:Choice">
          <xsd:enumeration value="НП"/>
          <xsd:enumeration value="РНП"/>
        </xsd:restriction>
      </xsd:simpleType>
    </xsd:element>
    <xsd:element name="k03c81467cd146eba78ca630097df590" ma:index="12" nillable="true" ma:taxonomy="true" ma:internalName="k03c81467cd146eba78ca630097df590" ma:taxonomyFieldName="_x0421__x0442__x0443__x043f__x0456__x043d__x044c__x0020__x043e__x0441__x0432__x0456__x0442__x0438_" ma:displayName="Ступінь освіти" ma:default="" ma:fieldId="{403c8146-7cd1-46eb-a78c-a630097df590}" ma:sspId="fc011cf1-cf52-437b-824f-27f9426abd81" ma:termSetId="86cd37c5-c76f-49d3-a27b-0135e149af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ca264ea03d46019f9e67ece465d7a3" ma:index="14" nillable="true" ma:taxonomy="true" ma:internalName="b1ca264ea03d46019f9e67ece465d7a3" ma:taxonomyFieldName="_x041a__x0443__x0440__x0441_" ma:displayName="Курс" ma:default="" ma:fieldId="{b1ca264e-a03d-4601-9f9e-67ece465d7a3}" ma:sspId="fc011cf1-cf52-437b-824f-27f9426abd81" ma:termSetId="3ba4829a-268d-406b-b032-bb18114415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3dd98035345433187445f642b25d260" ma:index="15" nillable="true" ma:taxonomy="true" ma:internalName="o3dd98035345433187445f642b25d260" ma:taxonomyFieldName="_x041a__x0430__x0444__x0435__x0434__x0440__x0430_" ma:displayName="Кафедра" ma:readOnly="false" ma:default="" ma:fieldId="{83dd9803-5345-4331-8744-5f642b25d260}" ma:sspId="fc011cf1-cf52-437b-824f-27f9426abd81" ma:termSetId="68a52366-c662-4917-953f-71413ea9c795" ma:anchorId="74cfd6a5-5121-47cd-be98-6f5c15dccd9e" ma:open="false" ma:isKeyword="false">
      <xsd:complexType>
        <xsd:sequence>
          <xsd:element ref="pc:Terms" minOccurs="0" maxOccurs="1"/>
        </xsd:sequence>
      </xsd:complexType>
    </xsd:element>
    <xsd:element name="j793742361a44dcabcc3bacb5111a483" ma:index="16" nillable="true" ma:taxonomy="true" ma:internalName="j793742361a44dcabcc3bacb5111a483" ma:taxonomyFieldName="_x041d__x0430__x0432__x0447__x0430__x043b__x044c__x043d__x0438__x0439__x0020__x0440__x0456__x043a_" ma:displayName="Навчальний рік" ma:default="" ma:fieldId="{37937423-61a4-4dca-bcc3-bacb5111a483}" ma:sspId="fc011cf1-cf52-437b-824f-27f9426abd81" ma:termSetId="d0c67e31-bea7-4fe1-afb1-55fd24ecbe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64e1221f7843129adcae837a1dd5cb" ma:index="17" nillable="true" ma:taxonomy="true" ma:internalName="c664e1221f7843129adcae837a1dd5cb" ma:taxonomyFieldName="_x0424__x043e__x0440__x043c__x0430__x0020__x043d__x0430__x0432__x0447__x0430__x043d__x043d__x044f_" ma:displayName="Форма навчання" ma:default="" ma:fieldId="{c664e122-1f78-4312-9adc-ae837a1dd5cb}" ma:sspId="fc011cf1-cf52-437b-824f-27f9426abd81" ma:termSetId="24a9b201-9837-4021-8c4c-c58d686fbb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19d5fd758b4077a1eb481768b049e5" ma:index="18" nillable="true" ma:taxonomy="true" ma:internalName="id19d5fd758b4077a1eb481768b049e5" ma:taxonomyFieldName="_x041e__x0441__x0432__x0456__x0442__x043d__x044f__x0020__x043f__x0440__x043e__x0433__x0440__x0430__x043c__x0430_" ma:displayName="Освітня програма" ma:default="" ma:fieldId="{2d19d5fd-758b-4077-a1eb-481768b049e5}" ma:sspId="fc011cf1-cf52-437b-824f-27f9426abd81" ma:termSetId="ff38d5ab-9b71-4c5e-9f9e-81dfc3f0a6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jf6ed2f3f1c24c9bbd4a742d4fec14ef" ma:index="24" nillable="true" ma:taxonomy="true" ma:internalName="jf6ed2f3f1c24c9bbd4a742d4fec14ef" ma:taxonomyFieldName="_x0421__x043f__x0435__x0446__x0456__x0430__x043b__x044c__x043d__x0456__x0441__x0442__x044c_" ma:displayName="Спеціальність" ma:default="" ma:fieldId="{3f6ed2f3-f1c2-4c9b-bd4a-742d4fec14ef}" ma:sspId="fc011cf1-cf52-437b-824f-27f9426abd81" ma:termSetId="ff38d5ab-9b71-4c5e-9f9e-81dfc3f0a6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9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c011cf1-cf52-437b-824f-27f9426abd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816ae-07fa-4620-a20f-84b6f5a031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description="" ma:hidden="true" ma:list="{3b9e38b4-2370-4dce-9bcf-4aa6528e8a95}" ma:internalName="TaxCatchAll" ma:showField="CatchAllData" ma:web="ebc816ae-07fa-4620-a20f-84b6f5a03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22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Тип вмісту"/>
        <xsd:element ref="dc:title" minOccurs="0" maxOccurs="1" ma:index="1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p:Policy xmlns:p="office.server.policy" id="" local="true">
  <p:Name>Документ</p:Name>
  <p:Description/>
  <p:Statement/>
  <p:PolicyItems>
    <p:PolicyItem featureId="Microsoft.Office.RecordsManagement.PolicyFeatures.Expiration" staticId="0x0101008E91A61F21B8B948A30F9DF988E384F1" UniqueId="0b9996d7-19ba-42ca-bc7c-0518c713a1c4">
      <p:Name>Збереження</p:Name>
      <p:Description>Автоматичне планування вмісту для обробки та виконання дії збереження вмісту за досягнення ним установленого терміну.</p:Description>
      <p:CustomData/>
    </p:PolicyItem>
  </p:PolicyItems>
</p:Policy>
</file>

<file path=customXml/itemProps1.xml><?xml version="1.0" encoding="utf-8"?>
<ds:datastoreItem xmlns:ds="http://schemas.openxmlformats.org/officeDocument/2006/customXml" ds:itemID="{06C5038A-610E-476D-818C-543E5A151C8C}">
  <ds:schemaRefs>
    <ds:schemaRef ds:uri="microsoft.office.server.policy.changes"/>
  </ds:schemaRefs>
</ds:datastoreItem>
</file>

<file path=customXml/itemProps2.xml><?xml version="1.0" encoding="utf-8"?>
<ds:datastoreItem xmlns:ds="http://schemas.openxmlformats.org/officeDocument/2006/customXml" ds:itemID="{E597C563-5251-4A14-8298-6F135E383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5408BA-A53B-4C60-9C23-0EBAAB089871}">
  <ds:schemaRefs>
    <ds:schemaRef ds:uri="http://schemas.microsoft.com/office/2006/metadata/properties"/>
    <ds:schemaRef ds:uri="http://schemas.microsoft.com/office/infopath/2007/PartnerControls"/>
    <ds:schemaRef ds:uri="d2d784bd-9d7e-4b21-a7e9-845b57983b0b"/>
    <ds:schemaRef ds:uri="ebc816ae-07fa-4620-a20f-84b6f5a03195"/>
  </ds:schemaRefs>
</ds:datastoreItem>
</file>

<file path=customXml/itemProps4.xml><?xml version="1.0" encoding="utf-8"?>
<ds:datastoreItem xmlns:ds="http://schemas.openxmlformats.org/officeDocument/2006/customXml" ds:itemID="{38F41FA5-2F46-441C-A5E8-4F20FC2E7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d784bd-9d7e-4b21-a7e9-845b57983b0b"/>
    <ds:schemaRef ds:uri="ebc816ae-07fa-4620-a20f-84b6f5a03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65CB0A1-75D4-43CF-9E5D-3DCD52133919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E8F4451E-457D-4B7F-945E-7C45C7F37518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Кадом Леонора Кадомівна</dc:creator>
  <cp:keywords/>
  <dc:description/>
  <cp:lastModifiedBy>Мазур Наталія Вікторівна</cp:lastModifiedBy>
  <cp:revision/>
  <dcterms:created xsi:type="dcterms:W3CDTF">2019-06-06T09:16:30Z</dcterms:created>
  <dcterms:modified xsi:type="dcterms:W3CDTF">2026-01-23T09:33:58Z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0x0101008E91A61F21B8B948A30F9DF988E384F1</vt:lpwstr>
  </property>
  <property fmtid="{D5CDD505-2E9C-101B-9397-08002B2CF9AE}" pid="3" name="_dlc_DocIdItemGuid">
    <vt:lpwstr>cd6b80c7-b445-4c77-b3e1-fea9577e6d11</vt:lpwstr>
  </property>
  <property fmtid="{D5CDD505-2E9C-101B-9397-08002B2CF9AE}" pid="4" name="Ступінь освіти">
    <vt:lpwstr/>
  </property>
  <property fmtid="{D5CDD505-2E9C-101B-9397-08002B2CF9AE}" pid="5" name="Спеціальність">
    <vt:lpwstr/>
  </property>
  <property fmtid="{D5CDD505-2E9C-101B-9397-08002B2CF9AE}" pid="6" name="Форма навчання">
    <vt:lpwstr/>
  </property>
  <property fmtid="{D5CDD505-2E9C-101B-9397-08002B2CF9AE}" pid="7" name="Курс">
    <vt:lpwstr/>
  </property>
  <property fmtid="{D5CDD505-2E9C-101B-9397-08002B2CF9AE}" pid="8" name="Кафедра">
    <vt:lpwstr/>
  </property>
  <property fmtid="{D5CDD505-2E9C-101B-9397-08002B2CF9AE}" pid="9" name="Освітня програма">
    <vt:lpwstr/>
  </property>
  <property fmtid="{D5CDD505-2E9C-101B-9397-08002B2CF9AE}" pid="10" name="Навчальний рік">
    <vt:lpwstr/>
  </property>
  <property fmtid="{D5CDD505-2E9C-101B-9397-08002B2CF9AE}" pid="11" name="MediaServiceImageTags">
    <vt:lpwstr/>
  </property>
  <property fmtid="{D5CDD505-2E9C-101B-9397-08002B2CF9AE}" pid="12" name="_dlc_policyId">
    <vt:lpwstr>0x0101008E91A61F21B8B948A30F9DF988E384F1</vt:lpwstr>
  </property>
  <property fmtid="{D5CDD505-2E9C-101B-9397-08002B2CF9AE}" pid="13" name="ItemRetentionFormula">
    <vt:lpwstr/>
  </property>
  <property fmtid="{D5CDD505-2E9C-101B-9397-08002B2CF9AE}" pid="14" name="_x0421__x043f__x0435__x0446__x0456__x0430__x043b__x044c__x043d__x0456__x0441__x0442__x044c_">
    <vt:lpwstr/>
  </property>
  <property fmtid="{D5CDD505-2E9C-101B-9397-08002B2CF9AE}" pid="15" name="_x041a__x0430__x0444__x0435__x0434__x0440__x0430_">
    <vt:lpwstr/>
  </property>
  <property fmtid="{D5CDD505-2E9C-101B-9397-08002B2CF9AE}" pid="16" name="_x041e__x0441__x0432__x0456__x0442__x043d__x044f__x0020__x043f__x0440__x043e__x0433__x0440__x0430__x043c__x0430_">
    <vt:lpwstr/>
  </property>
  <property fmtid="{D5CDD505-2E9C-101B-9397-08002B2CF9AE}" pid="17" name="_x041a__x0443__x0440__x0441_">
    <vt:lpwstr/>
  </property>
  <property fmtid="{D5CDD505-2E9C-101B-9397-08002B2CF9AE}" pid="18" name="_x041d__x0430__x0432__x0447__x0430__x043b__x044c__x043d__x0438__x0439__x0020__x0440__x0456__x043a_">
    <vt:lpwstr/>
  </property>
  <property fmtid="{D5CDD505-2E9C-101B-9397-08002B2CF9AE}" pid="19" name="_x0424__x043e__x0440__x043c__x0430__x0020__x043d__x0430__x0432__x0447__x0430__x043d__x043d__x044f_">
    <vt:lpwstr/>
  </property>
  <property fmtid="{D5CDD505-2E9C-101B-9397-08002B2CF9AE}" pid="20" name="_x0421__x0442__x0443__x043f__x0456__x043d__x044c__x0020__x043e__x0441__x0432__x0456__x0442__x0438_">
    <vt:lpwstr/>
  </property>
</Properties>
</file>